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  <definedName name="_xlnm.Print_Area" localSheetId="0">'Лист1'!$A$1:$V$58</definedName>
  </definedNames>
  <calcPr fullCalcOnLoad="1"/>
</workbook>
</file>

<file path=xl/sharedStrings.xml><?xml version="1.0" encoding="utf-8"?>
<sst xmlns="http://schemas.openxmlformats.org/spreadsheetml/2006/main" count="74" uniqueCount="40">
  <si>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</si>
  <si>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</si>
  <si>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</si>
  <si>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</si>
  <si>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</si>
  <si>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</si>
  <si>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</si>
  <si>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</si>
  <si>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</si>
  <si>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</si>
  <si>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</si>
  <si>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</si>
  <si>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</si>
  <si>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</si>
  <si>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</si>
  <si>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</si>
  <si>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>Индекс производства</t>
  </si>
  <si>
    <t>оценка</t>
  </si>
  <si>
    <t>прогноз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</si>
  <si>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</si>
  <si>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</si>
  <si>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отчет</t>
  </si>
  <si>
    <t>из него:</t>
  </si>
  <si>
    <t>сбор, очистка и распределение воды</t>
  </si>
  <si>
    <t>Темп роста объемов производства в 2015 году в % к 2014 году (в сопоставимых ценах)</t>
  </si>
  <si>
    <t>Темп роста объемов производства в 2017 в % к 2016 году (в сопоставимых ценах)</t>
  </si>
  <si>
    <t>Глава Ремонтненского сельского поселения</t>
  </si>
  <si>
    <t>А.Я. Яковенко</t>
  </si>
  <si>
    <t>I. Прогноз развития промышленного производства Ремонтненского сельского поселения</t>
  </si>
  <si>
    <t>МПП ЖКХ Ремонтненского района</t>
  </si>
  <si>
    <t>МУП ИД "Рассвет"</t>
  </si>
  <si>
    <t>филиал ОАО "Донэнерго" СМЭС</t>
  </si>
  <si>
    <t>СПК племзавод "Мир"</t>
  </si>
  <si>
    <t>2018 год</t>
  </si>
  <si>
    <t>Темп роста объемов производства в 2016 году в % к 2015 году (в сопоставимых ценах)</t>
  </si>
  <si>
    <t>инд.цен 2015 г. к 2014 г.</t>
  </si>
  <si>
    <t>инд.цен 2016 г. к 2015г.</t>
  </si>
  <si>
    <t>инд.цен 2017 г. к 2016 г.</t>
  </si>
  <si>
    <t>Темп роста объемов производства в 2018 в % к 2017 году (в сопоставимых ценах)</t>
  </si>
  <si>
    <t>инд.цен 2018 г. к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</si>
</sst>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56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67" fontId="2" fillId="33" borderId="12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3" fontId="9" fillId="34" borderId="17" xfId="0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0" fillId="33" borderId="0" xfId="0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10" fillId="33" borderId="11" xfId="0" applyFont="1" applyFill="1" applyBorder="1" applyAlignment="1">
      <alignment wrapText="1"/>
    </xf>
    <xf numFmtId="3" fontId="12" fillId="34" borderId="11" xfId="0" applyNumberFormat="1" applyFont="1" applyFill="1" applyBorder="1" applyAlignment="1">
      <alignment wrapText="1"/>
    </xf>
    <xf numFmtId="167" fontId="18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3" fillId="0" borderId="14" xfId="0" applyFont="1" applyBorder="1" applyAlignment="1">
      <alignment wrapText="1"/>
    </xf>
    <xf numFmtId="167" fontId="2" fillId="33" borderId="14" xfId="0" applyNumberFormat="1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167" fontId="2" fillId="33" borderId="19" xfId="0" applyNumberFormat="1" applyFont="1" applyFill="1" applyBorder="1" applyAlignment="1">
      <alignment wrapText="1"/>
    </xf>
    <xf numFmtId="167" fontId="15" fillId="34" borderId="12" xfId="0" applyNumberFormat="1" applyFont="1" applyFill="1" applyBorder="1" applyAlignment="1">
      <alignment wrapText="1"/>
    </xf>
    <xf numFmtId="3" fontId="15" fillId="34" borderId="12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0" fillId="33" borderId="20" xfId="0" applyFont="1" applyFill="1" applyBorder="1" applyAlignment="1">
      <alignment wrapText="1"/>
    </xf>
    <xf numFmtId="167" fontId="2" fillId="33" borderId="21" xfId="0" applyNumberFormat="1" applyFont="1" applyFill="1" applyBorder="1" applyAlignment="1">
      <alignment wrapText="1"/>
    </xf>
    <xf numFmtId="0" fontId="19" fillId="35" borderId="22" xfId="0" applyFont="1" applyFill="1" applyBorder="1" applyAlignment="1" applyProtection="1">
      <alignment horizontal="left" vertical="center" wrapText="1" indent="3"/>
      <protection/>
    </xf>
    <xf numFmtId="0" fontId="20" fillId="0" borderId="14" xfId="0" applyFont="1" applyBorder="1" applyAlignment="1">
      <alignment wrapText="1"/>
    </xf>
    <xf numFmtId="167" fontId="0" fillId="3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5" fillId="34" borderId="23" xfId="0" applyNumberFormat="1" applyFont="1" applyFill="1" applyBorder="1" applyAlignment="1">
      <alignment wrapText="1"/>
    </xf>
    <xf numFmtId="3" fontId="12" fillId="34" borderId="22" xfId="0" applyNumberFormat="1" applyFont="1" applyFill="1" applyBorder="1" applyAlignment="1">
      <alignment wrapText="1"/>
    </xf>
    <xf numFmtId="167" fontId="15" fillId="34" borderId="22" xfId="0" applyNumberFormat="1" applyFont="1" applyFill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167" fontId="13" fillId="0" borderId="14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4" xfId="0" applyNumberForma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20" fillId="0" borderId="14" xfId="0" applyNumberFormat="1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3"/>
  <sheetViews>
    <sheetView tabSelected="1" view="pageBreakPreview" zoomScaleSheetLayoutView="100" zoomScalePageLayoutView="0" workbookViewId="0" topLeftCell="I18">
      <pane ySplit="2190" topLeftCell="A1" activePane="bottomLeft" state="split"/>
      <selection pane="topLeft" activeCell="W59" sqref="W59"/>
      <selection pane="bottomLeft" activeCell="L4" sqref="L4:L8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3.5" thickBot="1">
      <c r="A2" s="7"/>
      <c r="B2" s="67" t="s">
        <v>21</v>
      </c>
      <c r="C2" s="71"/>
      <c r="D2" s="71"/>
      <c r="E2" s="72"/>
      <c r="F2" s="65" t="s">
        <v>17</v>
      </c>
      <c r="G2" s="65"/>
      <c r="H2" s="65"/>
      <c r="I2" s="66"/>
      <c r="J2" s="67" t="s">
        <v>18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1" ht="13.5" customHeight="1" thickBot="1">
      <c r="A3" s="1" t="s">
        <v>0</v>
      </c>
      <c r="B3" s="65">
        <v>2013</v>
      </c>
      <c r="C3" s="66"/>
      <c r="D3" s="65">
        <v>2014</v>
      </c>
      <c r="E3" s="66"/>
      <c r="F3" s="67">
        <v>2015</v>
      </c>
      <c r="G3" s="68"/>
      <c r="H3" s="68"/>
      <c r="I3" s="69"/>
      <c r="J3" s="67">
        <v>2016</v>
      </c>
      <c r="K3" s="68"/>
      <c r="L3" s="68"/>
      <c r="M3" s="69"/>
      <c r="N3" s="67">
        <v>2017</v>
      </c>
      <c r="O3" s="68"/>
      <c r="P3" s="68"/>
      <c r="Q3" s="69"/>
      <c r="R3" s="67" t="s">
        <v>33</v>
      </c>
      <c r="S3" s="68"/>
      <c r="T3" s="68"/>
      <c r="U3" s="69"/>
    </row>
    <row r="4" spans="1:21" ht="12.75" customHeight="1">
      <c r="A4" s="10"/>
      <c r="B4" s="62" t="s">
        <v>19</v>
      </c>
      <c r="C4" s="62" t="s">
        <v>16</v>
      </c>
      <c r="D4" s="62" t="s">
        <v>19</v>
      </c>
      <c r="E4" s="62" t="s">
        <v>16</v>
      </c>
      <c r="F4" s="62" t="s">
        <v>19</v>
      </c>
      <c r="G4" s="62" t="s">
        <v>24</v>
      </c>
      <c r="H4" s="62" t="s">
        <v>20</v>
      </c>
      <c r="I4" s="62" t="s">
        <v>35</v>
      </c>
      <c r="J4" s="62" t="s">
        <v>19</v>
      </c>
      <c r="K4" s="62" t="s">
        <v>34</v>
      </c>
      <c r="L4" s="62" t="s">
        <v>20</v>
      </c>
      <c r="M4" s="62" t="s">
        <v>36</v>
      </c>
      <c r="N4" s="62" t="s">
        <v>19</v>
      </c>
      <c r="O4" s="62" t="s">
        <v>25</v>
      </c>
      <c r="P4" s="62" t="s">
        <v>20</v>
      </c>
      <c r="Q4" s="62" t="s">
        <v>37</v>
      </c>
      <c r="R4" s="62" t="s">
        <v>19</v>
      </c>
      <c r="S4" s="62" t="s">
        <v>38</v>
      </c>
      <c r="T4" s="62" t="s">
        <v>20</v>
      </c>
      <c r="U4" s="62" t="s">
        <v>39</v>
      </c>
    </row>
    <row r="5" spans="1:21" ht="12.75">
      <c r="A5" s="10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2.75">
      <c r="A6" s="1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1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90" customHeight="1">
      <c r="A8" s="10"/>
      <c r="B8" s="64"/>
      <c r="C8" s="64" t="s">
        <v>1</v>
      </c>
      <c r="D8" s="64"/>
      <c r="E8" s="64" t="s">
        <v>1</v>
      </c>
      <c r="F8" s="64"/>
      <c r="G8" s="64" t="s">
        <v>1</v>
      </c>
      <c r="H8" s="64"/>
      <c r="I8" s="64"/>
      <c r="J8" s="64"/>
      <c r="K8" s="64" t="s">
        <v>1</v>
      </c>
      <c r="L8" s="64"/>
      <c r="M8" s="64"/>
      <c r="N8" s="64"/>
      <c r="O8" s="64" t="s">
        <v>1</v>
      </c>
      <c r="P8" s="64"/>
      <c r="Q8" s="64"/>
      <c r="R8" s="64"/>
      <c r="S8" s="64" t="s">
        <v>1</v>
      </c>
      <c r="T8" s="64"/>
      <c r="U8" s="64"/>
    </row>
    <row r="9" spans="1:243" s="2" customFormat="1" ht="141.75">
      <c r="A9" s="11" t="s">
        <v>11</v>
      </c>
      <c r="B9" s="28">
        <f>SUM(B15+B37)</f>
        <v>22149</v>
      </c>
      <c r="C9" s="28"/>
      <c r="D9" s="28">
        <f>SUM(D15+D37)</f>
        <v>52849</v>
      </c>
      <c r="E9" s="28"/>
      <c r="F9" s="28">
        <f>SUM(F15+F37)</f>
        <v>59248.93723</v>
      </c>
      <c r="G9" s="28">
        <f>SUM(H9/D9*100)</f>
        <v>101.25826032659087</v>
      </c>
      <c r="H9" s="28">
        <f>SUM(H15+H37)</f>
        <v>53513.978</v>
      </c>
      <c r="I9" s="28">
        <f>SUM(F9/H9*100)</f>
        <v>110.71674998633068</v>
      </c>
      <c r="J9" s="28">
        <f>SUM(J15+J37)</f>
        <v>66699.58615122657</v>
      </c>
      <c r="K9" s="28">
        <f>SUM(L9/F9*100)</f>
        <v>102.46300495797097</v>
      </c>
      <c r="L9" s="28">
        <f>SUM(L15+L37)</f>
        <v>60708.241491520006</v>
      </c>
      <c r="M9" s="28">
        <f>SUM(J9/L9*100)</f>
        <v>109.86907957224136</v>
      </c>
      <c r="N9" s="28">
        <f>SUM(N15+N37)</f>
        <v>73789.34023310148</v>
      </c>
      <c r="O9" s="28">
        <f>SUM(P9/J9*100)</f>
        <v>102.60809587578417</v>
      </c>
      <c r="P9" s="28">
        <f>SUM(P15+P37)</f>
        <v>68439.17530680182</v>
      </c>
      <c r="Q9" s="28">
        <f>SUM(N9/P9*100)</f>
        <v>107.81740122132643</v>
      </c>
      <c r="R9" s="28">
        <f>SUM(R15+R37)</f>
        <v>81678.59168214138</v>
      </c>
      <c r="S9" s="28">
        <f>SUM(T9/N9*100)</f>
        <v>103.1485013030483</v>
      </c>
      <c r="T9" s="28">
        <f>SUM(T15+T37)</f>
        <v>76112.59857185143</v>
      </c>
      <c r="U9" s="28">
        <f>SUM(R9/T9*100)</f>
        <v>107.31284073166361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2" t="s">
        <v>2</v>
      </c>
      <c r="B10" s="29"/>
      <c r="C10" s="29"/>
      <c r="D10" s="29"/>
      <c r="E10" s="29"/>
      <c r="F10" s="29"/>
      <c r="G10" s="29"/>
      <c r="H10" s="5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3" t="s">
        <v>6</v>
      </c>
      <c r="B11" s="30">
        <f>SUM(B17+B39)</f>
        <v>4063</v>
      </c>
      <c r="C11" s="30"/>
      <c r="D11" s="30">
        <f>SUM(D17+D39)</f>
        <v>3521</v>
      </c>
      <c r="E11" s="30"/>
      <c r="F11" s="47"/>
      <c r="G11" s="47">
        <f>SUM(H11/D11*100)</f>
        <v>0</v>
      </c>
      <c r="H11" s="51"/>
      <c r="I11" s="47" t="e">
        <f>SUM(F11/H11*100)</f>
        <v>#DIV/0!</v>
      </c>
      <c r="J11" s="47"/>
      <c r="K11" s="47" t="e">
        <f>SUM(L11/F11*100)</f>
        <v>#DIV/0!</v>
      </c>
      <c r="L11" s="47"/>
      <c r="M11" s="47" t="e">
        <f>SUM(J11/L11*100)</f>
        <v>#DIV/0!</v>
      </c>
      <c r="N11" s="47"/>
      <c r="O11" s="47" t="e">
        <f>SUM(P11/J11*100)</f>
        <v>#DIV/0!</v>
      </c>
      <c r="P11" s="47"/>
      <c r="Q11" s="47" t="e">
        <f>SUM(N11/P11*100)</f>
        <v>#DIV/0!</v>
      </c>
      <c r="R11" s="47"/>
      <c r="S11" s="47" t="e">
        <f>SUM(T11/N11*100)</f>
        <v>#DIV/0!</v>
      </c>
      <c r="T11" s="47"/>
      <c r="U11" s="47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4" t="s">
        <v>5</v>
      </c>
      <c r="B12" s="33">
        <f>SUM(B18+B40)</f>
        <v>18086</v>
      </c>
      <c r="C12" s="31"/>
      <c r="D12" s="33">
        <f>SUM(D18+D40)</f>
        <v>49328</v>
      </c>
      <c r="E12" s="31"/>
      <c r="F12" s="57"/>
      <c r="G12" s="31"/>
      <c r="H12" s="33"/>
      <c r="I12" s="57" t="e">
        <f>SUM(F12/H12*100)</f>
        <v>#DIV/0!</v>
      </c>
      <c r="J12" s="57"/>
      <c r="K12" s="57" t="e">
        <f>SUM(L12/F12*100)</f>
        <v>#DIV/0!</v>
      </c>
      <c r="L12" s="57"/>
      <c r="M12" s="57" t="e">
        <f>SUM(J12/L12*100)</f>
        <v>#DIV/0!</v>
      </c>
      <c r="N12" s="57"/>
      <c r="O12" s="57" t="e">
        <f>SUM(P12/J12*100)</f>
        <v>#DIV/0!</v>
      </c>
      <c r="P12" s="57"/>
      <c r="Q12" s="31" t="e">
        <f>SUM(N12/P12*100)</f>
        <v>#DIV/0!</v>
      </c>
      <c r="R12" s="57"/>
      <c r="S12" s="57" t="e">
        <f>SUM(T12/N12*100)</f>
        <v>#DIV/0!</v>
      </c>
      <c r="T12" s="57"/>
      <c r="U12" s="3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5" t="s">
        <v>8</v>
      </c>
      <c r="B13" s="29"/>
      <c r="C13" s="29"/>
      <c r="D13" s="29"/>
      <c r="E13" s="29"/>
      <c r="F13" s="29"/>
      <c r="G13" s="29"/>
      <c r="H13" s="5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1" t="s">
        <v>4</v>
      </c>
      <c r="B14" s="34"/>
      <c r="C14" s="34"/>
      <c r="D14" s="34"/>
      <c r="E14" s="34"/>
      <c r="F14" s="34"/>
      <c r="G14" s="34"/>
      <c r="H14" s="5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2" t="s">
        <v>15</v>
      </c>
      <c r="B15" s="35">
        <f>SUM(B17+B18)</f>
        <v>5186</v>
      </c>
      <c r="C15" s="35"/>
      <c r="D15" s="35">
        <f>SUM(D17+D18)</f>
        <v>10346</v>
      </c>
      <c r="E15" s="35"/>
      <c r="F15" s="35">
        <f>SUM(F17+F18)</f>
        <v>12638.598</v>
      </c>
      <c r="G15" s="35">
        <f>SUM(H15/D15*100)</f>
        <v>102.02145756814227</v>
      </c>
      <c r="H15" s="35">
        <f>SUM(H17+H18)</f>
        <v>10555.14</v>
      </c>
      <c r="I15" s="35">
        <f>SUM(F15/H15*100)</f>
        <v>119.7388002432938</v>
      </c>
      <c r="J15" s="35">
        <f>SUM(J17+J18)</f>
        <v>14054.51308044</v>
      </c>
      <c r="K15" s="35">
        <f>SUM(L15/F15*100)</f>
        <v>102.69536320405159</v>
      </c>
      <c r="L15" s="35">
        <f>SUM(L17+L18)</f>
        <v>12979.254120000001</v>
      </c>
      <c r="M15" s="37">
        <f>SUM(J15/L15*100)</f>
        <v>108.28444339326948</v>
      </c>
      <c r="N15" s="35">
        <f>SUM(N17+N18)</f>
        <v>15238.332284941785</v>
      </c>
      <c r="O15" s="35">
        <f>SUM(P15/J15*100)</f>
        <v>102.6384212217987</v>
      </c>
      <c r="P15" s="35">
        <f>SUM(P17+P18)</f>
        <v>14425.3303361748</v>
      </c>
      <c r="Q15" s="37">
        <f>SUM(N15/P15*100)</f>
        <v>105.63593297221206</v>
      </c>
      <c r="R15" s="35">
        <f>SUM(R17+R18)</f>
        <v>16606.75797879514</v>
      </c>
      <c r="S15" s="35">
        <f>SUM(T15/N15*100)</f>
        <v>103.7190953032648</v>
      </c>
      <c r="T15" s="35">
        <f>SUM(T17+T18)</f>
        <v>15805.06038524694</v>
      </c>
      <c r="U15" s="37">
        <f>SUM(R15/T15*100)</f>
        <v>105.07241082290668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15" t="s">
        <v>2</v>
      </c>
      <c r="B16" s="29"/>
      <c r="C16" s="29"/>
      <c r="D16" s="29"/>
      <c r="E16" s="29"/>
      <c r="F16" s="29"/>
      <c r="G16" s="29"/>
      <c r="H16" s="5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0" t="s">
        <v>6</v>
      </c>
      <c r="B17" s="36">
        <f>SUM(B21+B30)</f>
        <v>4063</v>
      </c>
      <c r="C17" s="36"/>
      <c r="D17" s="36">
        <f>SUM(D21+D30)</f>
        <v>3521</v>
      </c>
      <c r="E17" s="36"/>
      <c r="F17" s="56">
        <f>SUM(F21+F30)</f>
        <v>4394.2080000000005</v>
      </c>
      <c r="G17" s="56">
        <f>SUM(H17/D17*100)</f>
        <v>104</v>
      </c>
      <c r="H17" s="56">
        <f>SUM(H21+H30)</f>
        <v>3661.84</v>
      </c>
      <c r="I17" s="56">
        <f>SUM(F17/H17*100)</f>
        <v>120.00000000000001</v>
      </c>
      <c r="J17" s="56">
        <f>SUM(J21+J30)</f>
        <v>5081.813667840001</v>
      </c>
      <c r="K17" s="56">
        <f>SUM(L17/F17*100)</f>
        <v>104</v>
      </c>
      <c r="L17" s="56">
        <f>SUM(L21+L30)</f>
        <v>4569.976320000001</v>
      </c>
      <c r="M17" s="56">
        <f>SUM(J17/L17*100)</f>
        <v>111.19999999999999</v>
      </c>
      <c r="N17" s="56">
        <f>SUM(N21+N30)</f>
        <v>5478.906587845018</v>
      </c>
      <c r="O17" s="56">
        <f>SUM(P17/J17*100)</f>
        <v>102</v>
      </c>
      <c r="P17" s="56">
        <f>SUM(P21+P30)</f>
        <v>5183.449941196801</v>
      </c>
      <c r="Q17" s="56">
        <f>SUM(N17/P17*100)</f>
        <v>105.69999999999999</v>
      </c>
      <c r="R17" s="56">
        <f>SUM(R21+R30)</f>
        <v>6011.730253512946</v>
      </c>
      <c r="S17" s="56">
        <f>SUM(T17/N17*100)</f>
        <v>105</v>
      </c>
      <c r="T17" s="56">
        <f>SUM(T21+T30)</f>
        <v>5752.851917237269</v>
      </c>
      <c r="U17" s="56">
        <f>SUM(R17/T17*100)</f>
        <v>104.5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14" t="s">
        <v>5</v>
      </c>
      <c r="B18" s="33">
        <f>SUM(B22+B32)</f>
        <v>1123</v>
      </c>
      <c r="C18" s="31"/>
      <c r="D18" s="33">
        <f>SUM(D22+D32)</f>
        <v>6825</v>
      </c>
      <c r="E18" s="31"/>
      <c r="F18" s="57">
        <f>SUM(F22+F32)</f>
        <v>8244.39</v>
      </c>
      <c r="G18" s="57">
        <f>SUM(H18/D18*100)</f>
        <v>101.00073260073262</v>
      </c>
      <c r="H18" s="33">
        <f>SUM(H22+H32)</f>
        <v>6893.3</v>
      </c>
      <c r="I18" s="57">
        <f>SUM(F18/H18*100)</f>
        <v>119.60004642188791</v>
      </c>
      <c r="J18" s="57">
        <f>SUM(J22+J32)</f>
        <v>8972.699412599999</v>
      </c>
      <c r="K18" s="57">
        <f>SUM(L18/F18*100)</f>
        <v>102</v>
      </c>
      <c r="L18" s="57">
        <f>SUM(L22+L32)</f>
        <v>8409.2778</v>
      </c>
      <c r="M18" s="57">
        <f>SUM(J18/L18*100)</f>
        <v>106.69999999999999</v>
      </c>
      <c r="N18" s="57">
        <f>SUM(N22+N32)</f>
        <v>9759.425697096767</v>
      </c>
      <c r="O18" s="57">
        <f>SUM(P18/J18*100)</f>
        <v>103</v>
      </c>
      <c r="P18" s="57">
        <f>SUM(P22+P32)</f>
        <v>9241.880394978</v>
      </c>
      <c r="Q18" s="57">
        <f>SUM(N18/P18*100)</f>
        <v>105.60000000000001</v>
      </c>
      <c r="R18" s="57">
        <f>SUM(R22+R32)</f>
        <v>10595.027725282192</v>
      </c>
      <c r="S18" s="57">
        <f>SUM(T18/N18*100)</f>
        <v>103</v>
      </c>
      <c r="T18" s="57">
        <f>SUM(T22+T32)</f>
        <v>10052.20846800967</v>
      </c>
      <c r="U18" s="57">
        <f>SUM(R18/T18*100)</f>
        <v>105.4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2" t="s">
        <v>14</v>
      </c>
      <c r="B19" s="35">
        <f>SUM(B21+B22)</f>
        <v>1123</v>
      </c>
      <c r="C19" s="35"/>
      <c r="D19" s="35">
        <f>SUM(D21+D22)</f>
        <v>6825</v>
      </c>
      <c r="E19" s="35"/>
      <c r="F19" s="35">
        <f>SUM(F21+F22)</f>
        <v>8244.39</v>
      </c>
      <c r="G19" s="35">
        <f>SUM(H19/D19*100)</f>
        <v>101.00073260073262</v>
      </c>
      <c r="H19" s="35">
        <f>SUM(H21+H22)</f>
        <v>6893.3</v>
      </c>
      <c r="I19" s="35">
        <f>SUM(F19/H19*100)</f>
        <v>119.60004642188791</v>
      </c>
      <c r="J19" s="35">
        <f>SUM(J21+J22)</f>
        <v>8972.699412599999</v>
      </c>
      <c r="K19" s="35">
        <f>SUM(L19/F19*100)</f>
        <v>102</v>
      </c>
      <c r="L19" s="35">
        <f>SUM(L21+L22)</f>
        <v>8409.2778</v>
      </c>
      <c r="M19" s="35">
        <f>SUM(J19/L19*100)</f>
        <v>106.69999999999999</v>
      </c>
      <c r="N19" s="35">
        <f>SUM(N21+N22)</f>
        <v>9759.425697096767</v>
      </c>
      <c r="O19" s="35">
        <f>SUM(P19/J19*100)</f>
        <v>103</v>
      </c>
      <c r="P19" s="35">
        <f>SUM(P21+P22)</f>
        <v>9241.880394978</v>
      </c>
      <c r="Q19" s="35">
        <f>SUM(N19/P19*100)</f>
        <v>105.60000000000001</v>
      </c>
      <c r="R19" s="35">
        <f>SUM(R21+R22)</f>
        <v>10595.027725282192</v>
      </c>
      <c r="S19" s="35">
        <f>SUM(T19/N19*100)</f>
        <v>103</v>
      </c>
      <c r="T19" s="35">
        <f>SUM(T21+T22)</f>
        <v>10052.20846800967</v>
      </c>
      <c r="U19" s="35">
        <f>SUM(R19/T19*100)</f>
        <v>105.4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15" t="s">
        <v>2</v>
      </c>
      <c r="B20" s="29"/>
      <c r="C20" s="29"/>
      <c r="D20" s="29"/>
      <c r="E20" s="29"/>
      <c r="F20" s="29"/>
      <c r="G20" s="29"/>
      <c r="H20" s="5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0" t="s">
        <v>6</v>
      </c>
      <c r="B21" s="30"/>
      <c r="C21" s="30"/>
      <c r="D21" s="30"/>
      <c r="E21" s="30"/>
      <c r="F21" s="47">
        <f>SUM(H21*I21/100)</f>
        <v>0</v>
      </c>
      <c r="G21" s="30"/>
      <c r="H21" s="51">
        <f>SUM(D21*G21/100)</f>
        <v>0</v>
      </c>
      <c r="I21" s="30"/>
      <c r="J21" s="47">
        <f>SUM(L21*M21/100)</f>
        <v>0</v>
      </c>
      <c r="K21" s="30"/>
      <c r="L21" s="47">
        <f>SUM(F21*K21/100)</f>
        <v>0</v>
      </c>
      <c r="M21" s="30"/>
      <c r="N21" s="47">
        <f>SUM(P21*Q21/100)</f>
        <v>0</v>
      </c>
      <c r="O21" s="30"/>
      <c r="P21" s="47">
        <f>SUM(J21*O21/100)</f>
        <v>0</v>
      </c>
      <c r="Q21" s="30"/>
      <c r="R21" s="47">
        <f>SUM(T21*U21/100)</f>
        <v>0</v>
      </c>
      <c r="S21" s="30"/>
      <c r="T21" s="47">
        <f>SUM(N21*S21/100)</f>
        <v>0</v>
      </c>
      <c r="U21" s="4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14" t="s">
        <v>5</v>
      </c>
      <c r="B22" s="33">
        <f>SUM(B24:B27)</f>
        <v>1123</v>
      </c>
      <c r="C22" s="33"/>
      <c r="D22" s="33">
        <v>6825</v>
      </c>
      <c r="E22" s="33"/>
      <c r="F22" s="33">
        <f>SUM(F24:F27)</f>
        <v>8244.39</v>
      </c>
      <c r="G22" s="33">
        <f>SUM(H22/D22*100)</f>
        <v>101.00073260073262</v>
      </c>
      <c r="H22" s="33">
        <f>SUM(H24:H27)</f>
        <v>6893.3</v>
      </c>
      <c r="I22" s="33">
        <f>SUM(F22/H22*100)</f>
        <v>119.60004642188791</v>
      </c>
      <c r="J22" s="33">
        <f>SUM(J24:J27)</f>
        <v>8972.699412599999</v>
      </c>
      <c r="K22" s="33">
        <f>SUM(L22/F22*100)</f>
        <v>102</v>
      </c>
      <c r="L22" s="33">
        <f>SUM(L24:L27)</f>
        <v>8409.2778</v>
      </c>
      <c r="M22" s="33">
        <f>SUM(J22/L22*100)</f>
        <v>106.69999999999999</v>
      </c>
      <c r="N22" s="33">
        <f>SUM(N24:N27)</f>
        <v>9759.425697096767</v>
      </c>
      <c r="O22" s="33">
        <f>SUM(P22/J22*100)</f>
        <v>103</v>
      </c>
      <c r="P22" s="33">
        <f>SUM(P24:P27)</f>
        <v>9241.880394978</v>
      </c>
      <c r="Q22" s="33">
        <f>SUM(N22/P22*100)</f>
        <v>105.60000000000001</v>
      </c>
      <c r="R22" s="33">
        <f>SUM(R24:R27)</f>
        <v>10595.027725282192</v>
      </c>
      <c r="S22" s="33">
        <f>SUM(T22/N22*100)</f>
        <v>103</v>
      </c>
      <c r="T22" s="33">
        <f>SUM(T24:T27)</f>
        <v>10052.20846800967</v>
      </c>
      <c r="U22" s="33">
        <f>SUM(R22/T22*100)</f>
        <v>105.4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18" t="s">
        <v>7</v>
      </c>
      <c r="B23" s="8"/>
      <c r="C23" s="8"/>
      <c r="D23" s="8"/>
      <c r="E23" s="8"/>
      <c r="F23" s="8"/>
      <c r="G23" s="8"/>
      <c r="H23" s="5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19" t="s">
        <v>32</v>
      </c>
      <c r="B24" s="3">
        <v>1123</v>
      </c>
      <c r="C24" s="3"/>
      <c r="D24" s="3">
        <v>6825</v>
      </c>
      <c r="E24" s="3"/>
      <c r="F24" s="46">
        <v>8244.39</v>
      </c>
      <c r="G24" s="3">
        <v>101</v>
      </c>
      <c r="H24" s="46">
        <v>6893.3</v>
      </c>
      <c r="I24" s="46">
        <v>119.6</v>
      </c>
      <c r="J24" s="46">
        <f>SUM(L24*M24/100)</f>
        <v>8972.699412599999</v>
      </c>
      <c r="K24" s="3">
        <v>102</v>
      </c>
      <c r="L24" s="46">
        <f>SUM(F24*K24/100)</f>
        <v>8409.2778</v>
      </c>
      <c r="M24" s="46">
        <v>106.7</v>
      </c>
      <c r="N24" s="46">
        <f>SUM(P24*Q24/100)</f>
        <v>9759.425697096767</v>
      </c>
      <c r="O24" s="3">
        <v>103</v>
      </c>
      <c r="P24" s="46">
        <f>SUM(J24*O24/100)</f>
        <v>9241.880394978</v>
      </c>
      <c r="Q24" s="46">
        <v>105.6</v>
      </c>
      <c r="R24" s="46">
        <f>SUM(T24*U24/100)</f>
        <v>10595.027725282192</v>
      </c>
      <c r="S24" s="3">
        <v>103</v>
      </c>
      <c r="T24" s="46">
        <f>SUM(N24*S24/100)</f>
        <v>10052.20846800967</v>
      </c>
      <c r="U24" s="46">
        <v>105.4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19"/>
      <c r="B25" s="3"/>
      <c r="C25" s="3"/>
      <c r="D25" s="3"/>
      <c r="E25" s="3"/>
      <c r="F25" s="46">
        <f>SUM(H25*I25/100)</f>
        <v>0</v>
      </c>
      <c r="G25" s="3"/>
      <c r="H25" s="46">
        <f>SUM(D25*G25/100)</f>
        <v>0</v>
      </c>
      <c r="I25" s="46"/>
      <c r="J25" s="46">
        <f>SUM(L25*M25/100)</f>
        <v>0</v>
      </c>
      <c r="K25" s="3"/>
      <c r="L25" s="46">
        <f>SUM(F25*K25/100)</f>
        <v>0</v>
      </c>
      <c r="M25" s="46"/>
      <c r="N25" s="46">
        <f>SUM(P25*Q25/100)</f>
        <v>0</v>
      </c>
      <c r="O25" s="3"/>
      <c r="P25" s="46">
        <f>SUM(J25*O25/100)</f>
        <v>0</v>
      </c>
      <c r="Q25" s="46"/>
      <c r="R25" s="46">
        <f>SUM(T25*U25/100)</f>
        <v>0</v>
      </c>
      <c r="S25" s="3"/>
      <c r="T25" s="46">
        <f>SUM(N25*S25/100)</f>
        <v>0</v>
      </c>
      <c r="U25" s="4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19"/>
      <c r="B26" s="3"/>
      <c r="C26" s="3"/>
      <c r="D26" s="3"/>
      <c r="E26" s="3"/>
      <c r="F26" s="46">
        <f>SUM(H26*I26/100)</f>
        <v>0</v>
      </c>
      <c r="G26" s="3"/>
      <c r="H26" s="46">
        <f>SUM(D26*G26/100)</f>
        <v>0</v>
      </c>
      <c r="I26" s="46"/>
      <c r="J26" s="46">
        <f>SUM(L26*M26/100)</f>
        <v>0</v>
      </c>
      <c r="K26" s="3"/>
      <c r="L26" s="46">
        <f>SUM(F26*K26/100)</f>
        <v>0</v>
      </c>
      <c r="M26" s="46"/>
      <c r="N26" s="46">
        <f>SUM(P26*Q26/100)</f>
        <v>0</v>
      </c>
      <c r="O26" s="3"/>
      <c r="P26" s="46">
        <f>SUM(J26*O26/100)</f>
        <v>0</v>
      </c>
      <c r="Q26" s="46"/>
      <c r="R26" s="46">
        <f>SUM(T26*U26/100)</f>
        <v>0</v>
      </c>
      <c r="S26" s="3"/>
      <c r="T26" s="46">
        <f>SUM(N26*S26/100)</f>
        <v>0</v>
      </c>
      <c r="U26" s="4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19"/>
      <c r="B27" s="3"/>
      <c r="C27" s="3"/>
      <c r="D27" s="3"/>
      <c r="E27" s="3"/>
      <c r="F27" s="46">
        <f>SUM(H27*I27/100)</f>
        <v>0</v>
      </c>
      <c r="G27" s="3"/>
      <c r="H27" s="46">
        <f>SUM(D27*G27/100)</f>
        <v>0</v>
      </c>
      <c r="I27" s="46"/>
      <c r="J27" s="46">
        <f>SUM(L27*M27/100)</f>
        <v>0</v>
      </c>
      <c r="K27" s="3"/>
      <c r="L27" s="46">
        <f>SUM(F27*K27/100)</f>
        <v>0</v>
      </c>
      <c r="M27" s="46"/>
      <c r="N27" s="46">
        <f>SUM(P27*Q27/100)</f>
        <v>0</v>
      </c>
      <c r="O27" s="3"/>
      <c r="P27" s="46">
        <f>SUM(J27*O27/100)</f>
        <v>0</v>
      </c>
      <c r="Q27" s="46"/>
      <c r="R27" s="46">
        <f>SUM(T27*U27/100)</f>
        <v>0</v>
      </c>
      <c r="S27" s="3"/>
      <c r="T27" s="46">
        <f>SUM(N27*S27/100)</f>
        <v>0</v>
      </c>
      <c r="U27" s="46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1" ht="127.5">
      <c r="A28" s="24" t="s">
        <v>12</v>
      </c>
      <c r="B28" s="9">
        <f>SUM(B30+B32)</f>
        <v>4063</v>
      </c>
      <c r="C28" s="9"/>
      <c r="D28" s="9"/>
      <c r="E28" s="9"/>
      <c r="F28" s="9"/>
      <c r="G28" s="9" t="e">
        <f>SUM(H28/D28*100)</f>
        <v>#DIV/0!</v>
      </c>
      <c r="H28" s="9"/>
      <c r="I28" s="9" t="e">
        <f>SUM(F28/H28*100)</f>
        <v>#DIV/0!</v>
      </c>
      <c r="J28" s="9"/>
      <c r="K28" s="9" t="e">
        <f>SUM(L28/F28*100)</f>
        <v>#DIV/0!</v>
      </c>
      <c r="L28" s="9"/>
      <c r="M28" s="9" t="e">
        <f>SUM(J28/L28*100)</f>
        <v>#DIV/0!</v>
      </c>
      <c r="N28" s="9">
        <f>SUM(N30+N32)</f>
        <v>5478.906587845018</v>
      </c>
      <c r="O28" s="9" t="e">
        <f>SUM(P28/J28*100)</f>
        <v>#DIV/0!</v>
      </c>
      <c r="P28" s="9">
        <f>SUM(P30+P32)</f>
        <v>5183.449941196801</v>
      </c>
      <c r="Q28" s="9">
        <f>SUM(N28/P28*100)</f>
        <v>105.69999999999999</v>
      </c>
      <c r="R28" s="9">
        <f>SUM(R30+R32)</f>
        <v>6011.730253512946</v>
      </c>
      <c r="S28" s="9">
        <f>SUM(T28/N28*100)</f>
        <v>105</v>
      </c>
      <c r="T28" s="9">
        <f>SUM(T30+T32)</f>
        <v>5752.851917237269</v>
      </c>
      <c r="U28" s="9">
        <f>SUM(R28/T28*100)</f>
        <v>104.5</v>
      </c>
    </row>
    <row r="29" spans="1:21" ht="12.75">
      <c r="A29" s="15" t="s">
        <v>2</v>
      </c>
      <c r="B29" s="29"/>
      <c r="C29" s="29"/>
      <c r="D29" s="29"/>
      <c r="E29" s="29"/>
      <c r="F29" s="29"/>
      <c r="G29" s="29"/>
      <c r="H29" s="5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25.5">
      <c r="A30" s="20" t="s">
        <v>6</v>
      </c>
      <c r="B30" s="30">
        <v>4063</v>
      </c>
      <c r="C30" s="30"/>
      <c r="D30" s="30">
        <v>3521</v>
      </c>
      <c r="E30" s="30"/>
      <c r="F30" s="47">
        <f>SUM(H30*I30/100)</f>
        <v>4394.2080000000005</v>
      </c>
      <c r="G30" s="30">
        <v>104</v>
      </c>
      <c r="H30" s="51">
        <f>SUM(D30*G30/100)</f>
        <v>3661.84</v>
      </c>
      <c r="I30" s="30">
        <v>120</v>
      </c>
      <c r="J30" s="47">
        <f>SUM(L30*M30/100)</f>
        <v>5081.813667840001</v>
      </c>
      <c r="K30" s="30">
        <v>104</v>
      </c>
      <c r="L30" s="47">
        <f>SUM(F30*K30/100)</f>
        <v>4569.976320000001</v>
      </c>
      <c r="M30" s="30">
        <v>111.2</v>
      </c>
      <c r="N30" s="47">
        <f>SUM(P30*Q30/100)</f>
        <v>5478.906587845018</v>
      </c>
      <c r="O30" s="30">
        <v>102</v>
      </c>
      <c r="P30" s="47">
        <f>SUM(J30*O30/100)</f>
        <v>5183.449941196801</v>
      </c>
      <c r="Q30" s="30">
        <v>105.7</v>
      </c>
      <c r="R30" s="47">
        <f>SUM(T30*U30/100)</f>
        <v>6011.730253512946</v>
      </c>
      <c r="S30" s="30">
        <v>105</v>
      </c>
      <c r="T30" s="47">
        <f>SUM(N30*S30/100)</f>
        <v>5752.851917237269</v>
      </c>
      <c r="U30" s="30">
        <v>104.5</v>
      </c>
    </row>
    <row r="31" spans="1:21" ht="12.75">
      <c r="A31" s="20" t="s">
        <v>30</v>
      </c>
      <c r="B31" s="30">
        <v>4063</v>
      </c>
      <c r="C31" s="30"/>
      <c r="D31" s="30">
        <v>3521</v>
      </c>
      <c r="E31" s="30"/>
      <c r="F31" s="47"/>
      <c r="G31" s="30"/>
      <c r="H31" s="51"/>
      <c r="I31" s="30"/>
      <c r="J31" s="47"/>
      <c r="K31" s="30"/>
      <c r="L31" s="47"/>
      <c r="M31" s="30"/>
      <c r="N31" s="47"/>
      <c r="O31" s="30"/>
      <c r="P31" s="47"/>
      <c r="Q31" s="30"/>
      <c r="R31" s="47"/>
      <c r="S31" s="30"/>
      <c r="T31" s="47"/>
      <c r="U31" s="30"/>
    </row>
    <row r="32" spans="1:21" ht="25.5">
      <c r="A32" s="14" t="s">
        <v>5</v>
      </c>
      <c r="B32" s="33">
        <f>SUM(B34:B35)</f>
        <v>0</v>
      </c>
      <c r="C32" s="33"/>
      <c r="D32" s="33">
        <f>SUM(D34:D35)</f>
        <v>0</v>
      </c>
      <c r="E32" s="33"/>
      <c r="F32" s="33">
        <f>SUM(F34:F35)</f>
        <v>0</v>
      </c>
      <c r="G32" s="33" t="e">
        <f>SUM(H32/D32*100)</f>
        <v>#DIV/0!</v>
      </c>
      <c r="H32" s="33">
        <f>SUM(H34:H35)</f>
        <v>0</v>
      </c>
      <c r="I32" s="33" t="e">
        <f>SUM(F32/H32*100)</f>
        <v>#DIV/0!</v>
      </c>
      <c r="J32" s="33">
        <f>SUM(J34:J35)</f>
        <v>0</v>
      </c>
      <c r="K32" s="33" t="e">
        <f>SUM(L32/F32*100)</f>
        <v>#DIV/0!</v>
      </c>
      <c r="L32" s="33">
        <f>SUM(L34:L35)</f>
        <v>0</v>
      </c>
      <c r="M32" s="33" t="e">
        <f>SUM(J32/L32*100)</f>
        <v>#DIV/0!</v>
      </c>
      <c r="N32" s="33">
        <f>SUM(N34:N35)</f>
        <v>0</v>
      </c>
      <c r="O32" s="33" t="e">
        <f>SUM(P32/J32*100)</f>
        <v>#DIV/0!</v>
      </c>
      <c r="P32" s="33">
        <f>SUM(P34:P35)</f>
        <v>0</v>
      </c>
      <c r="Q32" s="33" t="e">
        <f>SUM(N32/P32*100)</f>
        <v>#DIV/0!</v>
      </c>
      <c r="R32" s="33">
        <f>SUM(R34:R35)</f>
        <v>0</v>
      </c>
      <c r="S32" s="33" t="e">
        <f>SUM(T32/N32*100)</f>
        <v>#DIV/0!</v>
      </c>
      <c r="T32" s="33">
        <f>SUM(T34:T35)</f>
        <v>0</v>
      </c>
      <c r="U32" s="33" t="e">
        <f>SUM(R32/T32*100)</f>
        <v>#DIV/0!</v>
      </c>
    </row>
    <row r="33" spans="1:21" ht="12.75">
      <c r="A33" s="25" t="s">
        <v>3</v>
      </c>
      <c r="B33" s="8"/>
      <c r="C33" s="8"/>
      <c r="D33" s="8"/>
      <c r="E33" s="8"/>
      <c r="F33" s="8"/>
      <c r="G33" s="8"/>
      <c r="H33" s="5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23"/>
      <c r="B34" s="3"/>
      <c r="C34" s="3"/>
      <c r="D34" s="3"/>
      <c r="E34" s="3"/>
      <c r="F34" s="46">
        <f>SUM(H34*I34/100)</f>
        <v>0</v>
      </c>
      <c r="G34" s="3"/>
      <c r="H34" s="46">
        <f>SUM(D34*G34/100)</f>
        <v>0</v>
      </c>
      <c r="I34" s="46"/>
      <c r="J34" s="46">
        <f>SUM(L34*M34/100)</f>
        <v>0</v>
      </c>
      <c r="K34" s="3"/>
      <c r="L34" s="3">
        <f>SUM(F34*K34/100)</f>
        <v>0</v>
      </c>
      <c r="M34" s="46"/>
      <c r="N34" s="3">
        <f>SUM(P34*Q34/100)</f>
        <v>0</v>
      </c>
      <c r="O34" s="3"/>
      <c r="P34" s="3">
        <f>SUM(J34*O34/100)</f>
        <v>0</v>
      </c>
      <c r="Q34" s="46"/>
      <c r="R34" s="3">
        <f>SUM(T34*U34/100)</f>
        <v>0</v>
      </c>
      <c r="S34" s="3"/>
      <c r="T34" s="3">
        <f>SUM(N34*S34/100)</f>
        <v>0</v>
      </c>
      <c r="U34" s="46"/>
    </row>
    <row r="35" spans="1:21" ht="13.5" thickBot="1">
      <c r="A35" s="23"/>
      <c r="B35" s="3"/>
      <c r="C35" s="3"/>
      <c r="D35" s="3"/>
      <c r="E35" s="3"/>
      <c r="F35" s="46">
        <f>SUM(H35*I35/100)</f>
        <v>0</v>
      </c>
      <c r="G35" s="3"/>
      <c r="H35" s="46">
        <f>SUM(D35*G35/100)</f>
        <v>0</v>
      </c>
      <c r="I35" s="46"/>
      <c r="J35" s="46">
        <f>SUM(L35*M35/100)</f>
        <v>0</v>
      </c>
      <c r="K35" s="3"/>
      <c r="L35" s="3">
        <f>SUM(F35*K35/100)</f>
        <v>0</v>
      </c>
      <c r="M35" s="46"/>
      <c r="N35" s="3">
        <f>SUM(P35*Q35/100)</f>
        <v>0</v>
      </c>
      <c r="O35" s="3"/>
      <c r="P35" s="3">
        <f>SUM(J35*O35/100)</f>
        <v>0</v>
      </c>
      <c r="Q35" s="46"/>
      <c r="R35" s="3">
        <f>SUM(T35*U35/100)</f>
        <v>0</v>
      </c>
      <c r="S35" s="3"/>
      <c r="T35" s="3">
        <f>SUM(N35*S35/100)</f>
        <v>0</v>
      </c>
      <c r="U35" s="46"/>
    </row>
    <row r="36" spans="1:21" ht="18.75" customHeight="1" thickBot="1">
      <c r="A36" s="73" t="s">
        <v>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14.75">
      <c r="A37" s="42" t="s">
        <v>13</v>
      </c>
      <c r="B37" s="43">
        <f>SUM(B39+B40)</f>
        <v>16963</v>
      </c>
      <c r="C37" s="43"/>
      <c r="D37" s="43">
        <f>SUM(D39+D40)</f>
        <v>42503</v>
      </c>
      <c r="E37" s="43"/>
      <c r="F37" s="43">
        <f>SUM(F39+F40)</f>
        <v>46610.339230000005</v>
      </c>
      <c r="G37" s="43">
        <f>SUM(H37/D37*100)</f>
        <v>101.07248429522622</v>
      </c>
      <c r="H37" s="43">
        <f>SUM(H39+H40)</f>
        <v>42958.838</v>
      </c>
      <c r="I37" s="43">
        <f>SUM(F37/H37*100)</f>
        <v>108.5</v>
      </c>
      <c r="J37" s="43">
        <f>SUM(J39+J40)</f>
        <v>52645.073070786566</v>
      </c>
      <c r="K37" s="43">
        <f>SUM(L37/F37*100)</f>
        <v>102.4</v>
      </c>
      <c r="L37" s="43">
        <f>SUM(L39+L40)</f>
        <v>47728.98737152001</v>
      </c>
      <c r="M37" s="43">
        <f>SUM(J37/L37*100)</f>
        <v>110.3</v>
      </c>
      <c r="N37" s="43">
        <f>SUM(N39+N40)</f>
        <v>58551.0079481597</v>
      </c>
      <c r="O37" s="43">
        <f>SUM(P37/J37*100)</f>
        <v>102.60000000000001</v>
      </c>
      <c r="P37" s="43">
        <f>SUM(P39+P40)</f>
        <v>54013.84497062702</v>
      </c>
      <c r="Q37" s="43">
        <f>SUM(N37/P37*100)</f>
        <v>108.40000000000003</v>
      </c>
      <c r="R37" s="43">
        <f>SUM(R39+R40)</f>
        <v>65071.833703346245</v>
      </c>
      <c r="S37" s="43">
        <f>SUM(T37/N37*100)</f>
        <v>102.99999999999999</v>
      </c>
      <c r="T37" s="43">
        <f>SUM(T39+T40)</f>
        <v>60307.538186604485</v>
      </c>
      <c r="U37" s="43">
        <f>SUM(R37/T37*100)</f>
        <v>107.90000000000002</v>
      </c>
    </row>
    <row r="38" spans="1:21" ht="12.75">
      <c r="A38" s="18" t="s">
        <v>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25.5">
      <c r="A39" s="16" t="s">
        <v>6</v>
      </c>
      <c r="B39" s="32">
        <f>SUM(B44+B50)</f>
        <v>0</v>
      </c>
      <c r="C39" s="32"/>
      <c r="D39" s="32">
        <f>SUM(D44+D50)</f>
        <v>0</v>
      </c>
      <c r="E39" s="32"/>
      <c r="F39" s="56">
        <f>SUM(F44+F50)</f>
        <v>0</v>
      </c>
      <c r="G39" s="32" t="e">
        <f>SUM(H39/D39*100)</f>
        <v>#DIV/0!</v>
      </c>
      <c r="H39" s="58">
        <f>SUM(H44+H50)</f>
        <v>0</v>
      </c>
      <c r="I39" s="32" t="e">
        <f>SUM(F39/H39*100)</f>
        <v>#DIV/0!</v>
      </c>
      <c r="J39" s="56">
        <f>SUM(J44+J50)</f>
        <v>0</v>
      </c>
      <c r="K39" s="32" t="e">
        <f>SUM(L39/F39*100)</f>
        <v>#DIV/0!</v>
      </c>
      <c r="L39" s="56">
        <f>SUM(L44+L50)</f>
        <v>0</v>
      </c>
      <c r="M39" s="32" t="e">
        <f>SUM(J39/L39*100)</f>
        <v>#DIV/0!</v>
      </c>
      <c r="N39" s="56">
        <f>SUM(N44+N50)</f>
        <v>0</v>
      </c>
      <c r="O39" s="32" t="e">
        <f>SUM(P39/J39*100)</f>
        <v>#DIV/0!</v>
      </c>
      <c r="P39" s="56">
        <f>SUM(P44+P50)</f>
        <v>0</v>
      </c>
      <c r="Q39" s="32" t="e">
        <f>SUM(N39/P39*100)</f>
        <v>#DIV/0!</v>
      </c>
      <c r="R39" s="56">
        <f>SUM(R44+R50)</f>
        <v>0</v>
      </c>
      <c r="S39" s="32" t="e">
        <f>SUM(T39/N39*100)</f>
        <v>#DIV/0!</v>
      </c>
      <c r="T39" s="56">
        <f>SUM(T44+T50)</f>
        <v>0</v>
      </c>
      <c r="U39" s="32" t="e">
        <f>SUM(R39/T39*100)</f>
        <v>#DIV/0!</v>
      </c>
    </row>
    <row r="40" spans="1:21" ht="25.5">
      <c r="A40" s="17" t="s">
        <v>5</v>
      </c>
      <c r="B40" s="59">
        <f>SUM(B45+B51)</f>
        <v>16963</v>
      </c>
      <c r="C40" s="17"/>
      <c r="D40" s="59">
        <f>SUM(D45+D51)</f>
        <v>42503</v>
      </c>
      <c r="E40" s="17"/>
      <c r="F40" s="45">
        <f>SUM(F45+F51)</f>
        <v>46610.339230000005</v>
      </c>
      <c r="G40" s="45">
        <f>SUM(H40/D40*100)</f>
        <v>101.07248429522622</v>
      </c>
      <c r="H40" s="59">
        <f>SUM(H45+H51)</f>
        <v>42958.838</v>
      </c>
      <c r="I40" s="45">
        <f>SUM(F40/H40*100)</f>
        <v>108.5</v>
      </c>
      <c r="J40" s="45">
        <f>SUM(J45+J51)</f>
        <v>52645.073070786566</v>
      </c>
      <c r="K40" s="45">
        <f>SUM(L40/F40*100)</f>
        <v>102.4</v>
      </c>
      <c r="L40" s="45">
        <f>SUM(L45+L51)</f>
        <v>47728.98737152001</v>
      </c>
      <c r="M40" s="45">
        <f>SUM(J40/L40*100)</f>
        <v>110.3</v>
      </c>
      <c r="N40" s="45">
        <f>SUM(N45+N51)</f>
        <v>58551.0079481597</v>
      </c>
      <c r="O40" s="45">
        <f>SUM(P40/J40*100)</f>
        <v>102.60000000000001</v>
      </c>
      <c r="P40" s="45">
        <f>SUM(P45+P51)</f>
        <v>54013.84497062702</v>
      </c>
      <c r="Q40" s="45">
        <f>SUM(N40/P40*100)</f>
        <v>108.40000000000003</v>
      </c>
      <c r="R40" s="45">
        <f>SUM(R45+R51)</f>
        <v>65071.833703346245</v>
      </c>
      <c r="S40" s="45">
        <f>SUM(T40/N40*100)</f>
        <v>102.99999999999999</v>
      </c>
      <c r="T40" s="60">
        <f>SUM(T45+T51)</f>
        <v>60307.538186604485</v>
      </c>
      <c r="U40" s="45">
        <f>SUM(R40/T40*100)</f>
        <v>107.90000000000002</v>
      </c>
    </row>
    <row r="41" spans="1:21" ht="12.75">
      <c r="A41" s="5" t="s">
        <v>22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51">
      <c r="A42" s="26" t="s">
        <v>10</v>
      </c>
      <c r="B42" s="9">
        <f>SUM(B44+B45)</f>
        <v>12456</v>
      </c>
      <c r="C42" s="9"/>
      <c r="D42" s="9">
        <f>SUM(D44+D45)</f>
        <v>34801</v>
      </c>
      <c r="E42" s="9"/>
      <c r="F42" s="9">
        <f>SUM(F44+F45)</f>
        <v>38136.67585000001</v>
      </c>
      <c r="G42" s="9">
        <f>SUM(H42/D42*100)</f>
        <v>101</v>
      </c>
      <c r="H42" s="9">
        <f>SUM(H44+H45)</f>
        <v>35149.01</v>
      </c>
      <c r="I42" s="9">
        <f>SUM(F42/H42*100)</f>
        <v>108.50000000000001</v>
      </c>
      <c r="J42" s="9">
        <f>SUM(J44+J45)</f>
        <v>43074.30754565121</v>
      </c>
      <c r="K42" s="9">
        <f>SUM(L42/F42*100)</f>
        <v>102.4</v>
      </c>
      <c r="L42" s="9">
        <f>SUM(L44+L45)</f>
        <v>39051.95607040001</v>
      </c>
      <c r="M42" s="9">
        <f>SUM(J42/L42*100)</f>
        <v>110.3</v>
      </c>
      <c r="N42" s="9">
        <f>SUM(N44+N45)</f>
        <v>47906.555663352556</v>
      </c>
      <c r="O42" s="9">
        <f>SUM(P42/J42*100)</f>
        <v>102.60000000000001</v>
      </c>
      <c r="P42" s="9">
        <f>SUM(P44+P45)</f>
        <v>44194.23954183814</v>
      </c>
      <c r="Q42" s="9">
        <f>SUM(N42/P42*100)</f>
        <v>108.40000000000003</v>
      </c>
      <c r="R42" s="9">
        <f>SUM(R44+R45)</f>
        <v>53241.90876758013</v>
      </c>
      <c r="S42" s="9">
        <f>SUM(T42/N42*100)</f>
        <v>102.99999999999999</v>
      </c>
      <c r="T42" s="9">
        <f>SUM(T44+T45)</f>
        <v>49343.75233325313</v>
      </c>
      <c r="U42" s="9">
        <f>SUM(R42/T42*100)</f>
        <v>107.89999999999999</v>
      </c>
    </row>
    <row r="43" spans="1:21" ht="12.75">
      <c r="A43" s="15" t="s">
        <v>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25.5">
      <c r="A44" s="20" t="s">
        <v>6</v>
      </c>
      <c r="B44" s="36"/>
      <c r="C44" s="36"/>
      <c r="D44" s="36"/>
      <c r="E44" s="36"/>
      <c r="F44" s="56">
        <f>SUM(H44*I44/100)</f>
        <v>0</v>
      </c>
      <c r="G44" s="36"/>
      <c r="H44" s="56">
        <f>SUM(D44*G44/100)</f>
        <v>0</v>
      </c>
      <c r="I44" s="36"/>
      <c r="J44" s="56">
        <f>SUM(L44*M44/100)</f>
        <v>0</v>
      </c>
      <c r="K44" s="36"/>
      <c r="L44" s="56">
        <f>SUM(F44*K44/100)</f>
        <v>0</v>
      </c>
      <c r="M44" s="36"/>
      <c r="N44" s="56">
        <f>SUM(P44*Q44/100)</f>
        <v>0</v>
      </c>
      <c r="O44" s="36"/>
      <c r="P44" s="56">
        <f>SUM(J44*O44/100)</f>
        <v>0</v>
      </c>
      <c r="Q44" s="36"/>
      <c r="R44" s="56">
        <f>SUM(T44*U44/100)</f>
        <v>0</v>
      </c>
      <c r="S44" s="36"/>
      <c r="T44" s="56">
        <f>SUM(N44*S44/100)</f>
        <v>0</v>
      </c>
      <c r="U44" s="36"/>
    </row>
    <row r="45" spans="1:21" ht="25.5">
      <c r="A45" s="14" t="s">
        <v>5</v>
      </c>
      <c r="B45" s="33">
        <f>SUM(B47:B47)</f>
        <v>12456</v>
      </c>
      <c r="C45" s="33"/>
      <c r="D45" s="33">
        <f>SUM(D47:D47)</f>
        <v>34801</v>
      </c>
      <c r="E45" s="33"/>
      <c r="F45" s="33">
        <f>SUM(F47:F47)</f>
        <v>38136.67585000001</v>
      </c>
      <c r="G45" s="33">
        <f>SUM(H45/D45*100)</f>
        <v>101</v>
      </c>
      <c r="H45" s="33">
        <f>SUM(H47:H47)</f>
        <v>35149.01</v>
      </c>
      <c r="I45" s="33">
        <f>SUM(F45/H45*100)</f>
        <v>108.50000000000001</v>
      </c>
      <c r="J45" s="33">
        <f>SUM(J47:J47)</f>
        <v>43074.30754565121</v>
      </c>
      <c r="K45" s="33">
        <f>SUM(L45/F45*100)</f>
        <v>102.4</v>
      </c>
      <c r="L45" s="33">
        <f>SUM(L47:L47)</f>
        <v>39051.95607040001</v>
      </c>
      <c r="M45" s="33">
        <f>SUM(J45/L45*100)</f>
        <v>110.3</v>
      </c>
      <c r="N45" s="33">
        <f>SUM(N47:N47)</f>
        <v>47906.555663352556</v>
      </c>
      <c r="O45" s="33">
        <f>SUM(P45/J45*100)</f>
        <v>102.60000000000001</v>
      </c>
      <c r="P45" s="33">
        <f>SUM(P47:P47)</f>
        <v>44194.23954183814</v>
      </c>
      <c r="Q45" s="33">
        <f>SUM(N45/P45*100)</f>
        <v>108.40000000000003</v>
      </c>
      <c r="R45" s="33">
        <f>SUM(R47:R47)</f>
        <v>53241.90876758013</v>
      </c>
      <c r="S45" s="33">
        <f>SUM(T45/N45*100)</f>
        <v>102.99999999999999</v>
      </c>
      <c r="T45" s="33">
        <f>SUM(T47:T47)</f>
        <v>49343.75233325313</v>
      </c>
      <c r="U45" s="33">
        <f>SUM(R45/T45*100)</f>
        <v>107.89999999999999</v>
      </c>
    </row>
    <row r="46" spans="1:21" ht="12.75">
      <c r="A46" s="40" t="s">
        <v>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25.5">
      <c r="A47" s="27" t="s">
        <v>31</v>
      </c>
      <c r="B47" s="39">
        <v>12456</v>
      </c>
      <c r="C47" s="39"/>
      <c r="D47" s="39">
        <v>34801</v>
      </c>
      <c r="E47" s="39"/>
      <c r="F47" s="39">
        <f>SUM(H47*I47/100)</f>
        <v>38136.67585000001</v>
      </c>
      <c r="G47" s="39">
        <v>101</v>
      </c>
      <c r="H47" s="38">
        <f>SUM(D47*G47/100)</f>
        <v>35149.01</v>
      </c>
      <c r="I47" s="38">
        <v>108.5</v>
      </c>
      <c r="J47" s="38">
        <f>SUM(L47*M47/100)</f>
        <v>43074.30754565121</v>
      </c>
      <c r="K47" s="38">
        <v>102.4</v>
      </c>
      <c r="L47" s="38">
        <f>SUM(F47*K47/100)</f>
        <v>39051.95607040001</v>
      </c>
      <c r="M47" s="38">
        <v>110.3</v>
      </c>
      <c r="N47" s="38">
        <f>SUM(P47*Q47/100)</f>
        <v>47906.555663352556</v>
      </c>
      <c r="O47" s="38">
        <v>102.6</v>
      </c>
      <c r="P47" s="38">
        <f>SUM(J47*O47/100)</f>
        <v>44194.23954183814</v>
      </c>
      <c r="Q47" s="38">
        <v>108.4</v>
      </c>
      <c r="R47" s="38">
        <f>SUM(T47*U47/100)</f>
        <v>53241.90876758013</v>
      </c>
      <c r="S47" s="38">
        <v>103</v>
      </c>
      <c r="T47" s="38">
        <f>SUM(N47*S47/100)</f>
        <v>49343.75233325313</v>
      </c>
      <c r="U47" s="38">
        <v>107.9</v>
      </c>
    </row>
    <row r="48" spans="1:21" ht="25.5">
      <c r="A48" s="9" t="s">
        <v>23</v>
      </c>
      <c r="B48" s="9">
        <f>SUM(B50+B51)</f>
        <v>4507</v>
      </c>
      <c r="C48" s="9"/>
      <c r="D48" s="9">
        <f>SUM(D50+D51)</f>
        <v>7702</v>
      </c>
      <c r="E48" s="9"/>
      <c r="F48" s="9">
        <f>SUM(F50+F51)</f>
        <v>8473.66338</v>
      </c>
      <c r="G48" s="9">
        <f>SUM(H48/D48*100)</f>
        <v>101.4</v>
      </c>
      <c r="H48" s="9">
        <f>SUM(H50+H51)</f>
        <v>7809.828</v>
      </c>
      <c r="I48" s="9">
        <f>SUM(F48/H48*100)</f>
        <v>108.5</v>
      </c>
      <c r="J48" s="9">
        <f>SUM(J50+J51)</f>
        <v>9570.765525135359</v>
      </c>
      <c r="K48" s="9">
        <f>SUM(L48/F48*100)</f>
        <v>102.4</v>
      </c>
      <c r="L48" s="9">
        <f>SUM(L50+L51)</f>
        <v>8677.03130112</v>
      </c>
      <c r="M48" s="9">
        <f>SUM(J48/L48*100)</f>
        <v>110.3</v>
      </c>
      <c r="N48" s="9">
        <f>SUM(N50+N51)</f>
        <v>10644.452284807143</v>
      </c>
      <c r="O48" s="9">
        <f>SUM(P48/J48*100)</f>
        <v>102.59999999999998</v>
      </c>
      <c r="P48" s="9">
        <f>SUM(P50+P51)</f>
        <v>9819.605428788876</v>
      </c>
      <c r="Q48" s="9">
        <f>SUM(N48/P48*100)</f>
        <v>108.4</v>
      </c>
      <c r="R48" s="9">
        <f>SUM(R50+R51)</f>
        <v>11829.924935766114</v>
      </c>
      <c r="S48" s="9">
        <f>SUM(T48/N48*100)</f>
        <v>103</v>
      </c>
      <c r="T48" s="9">
        <f>SUM(T50+T51)</f>
        <v>10963.785853351357</v>
      </c>
      <c r="U48" s="9">
        <f>SUM(R48/T48*100)</f>
        <v>107.89999999999999</v>
      </c>
    </row>
    <row r="49" spans="1:21" ht="12.75">
      <c r="A49" s="44" t="s">
        <v>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25.5">
      <c r="A50" s="13" t="s">
        <v>6</v>
      </c>
      <c r="B50" s="36"/>
      <c r="C50" s="36"/>
      <c r="D50" s="36"/>
      <c r="E50" s="36"/>
      <c r="F50" s="56">
        <f>SUM(H50*I50/100)</f>
        <v>0</v>
      </c>
      <c r="G50" s="36"/>
      <c r="H50" s="56">
        <f>SUM(D50*G50/100)</f>
        <v>0</v>
      </c>
      <c r="I50" s="36"/>
      <c r="J50" s="56">
        <f>SUM(L50*M50/100)</f>
        <v>0</v>
      </c>
      <c r="K50" s="36"/>
      <c r="L50" s="56">
        <f>SUM(F50*K50/100)</f>
        <v>0</v>
      </c>
      <c r="M50" s="36"/>
      <c r="N50" s="56">
        <f>SUM(P50*Q50/100)</f>
        <v>0</v>
      </c>
      <c r="O50" s="36"/>
      <c r="P50" s="56">
        <f>SUM(J50*O50/100)</f>
        <v>0</v>
      </c>
      <c r="Q50" s="36"/>
      <c r="R50" s="56">
        <f>SUM(T50*U50/100)</f>
        <v>0</v>
      </c>
      <c r="S50" s="36"/>
      <c r="T50" s="56">
        <f>SUM(N50*S50/100)</f>
        <v>0</v>
      </c>
      <c r="U50" s="36"/>
    </row>
    <row r="51" spans="1:21" ht="25.5">
      <c r="A51" s="14" t="s">
        <v>5</v>
      </c>
      <c r="B51" s="33">
        <f>SUM(B53:B53)</f>
        <v>4507</v>
      </c>
      <c r="C51" s="33"/>
      <c r="D51" s="33">
        <f>SUM(D53:D53)</f>
        <v>7702</v>
      </c>
      <c r="E51" s="33"/>
      <c r="F51" s="33">
        <f>SUM(F53:F53)</f>
        <v>8473.66338</v>
      </c>
      <c r="G51" s="33">
        <f>SUM(H51/D51*100)</f>
        <v>101.4</v>
      </c>
      <c r="H51" s="57">
        <f>SUM(H53:H53)</f>
        <v>7809.828</v>
      </c>
      <c r="I51" s="33">
        <f>SUM(F51/H51*100)</f>
        <v>108.5</v>
      </c>
      <c r="J51" s="33">
        <f>SUM(J53:J53)</f>
        <v>9570.765525135359</v>
      </c>
      <c r="K51" s="33">
        <f>SUM(L51/F51*100)</f>
        <v>102.4</v>
      </c>
      <c r="L51" s="33">
        <f>SUM(L53:L53)</f>
        <v>8677.03130112</v>
      </c>
      <c r="M51" s="33">
        <f>SUM(J51/L51*100)</f>
        <v>110.3</v>
      </c>
      <c r="N51" s="33">
        <f>SUM(N53:N53)</f>
        <v>10644.452284807143</v>
      </c>
      <c r="O51" s="33">
        <f>SUM(P51/J51*100)</f>
        <v>102.59999999999998</v>
      </c>
      <c r="P51" s="33">
        <f>SUM(P53:P53)</f>
        <v>9819.605428788876</v>
      </c>
      <c r="Q51" s="33">
        <f>SUM(N51/P51*100)</f>
        <v>108.4</v>
      </c>
      <c r="R51" s="33">
        <f>SUM(R53:R53)</f>
        <v>11829.924935766114</v>
      </c>
      <c r="S51" s="33">
        <f>SUM(T51/N51*100)</f>
        <v>103</v>
      </c>
      <c r="T51" s="33">
        <f>SUM(T53:T53)</f>
        <v>10963.785853351357</v>
      </c>
      <c r="U51" s="33">
        <f>SUM(R51/T51*100)</f>
        <v>107.89999999999999</v>
      </c>
    </row>
    <row r="52" spans="1:21" ht="12.75">
      <c r="A52" s="40" t="s">
        <v>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25.5">
      <c r="A53" s="49" t="s">
        <v>29</v>
      </c>
      <c r="B53" s="50">
        <v>4507</v>
      </c>
      <c r="C53" s="50"/>
      <c r="D53" s="50">
        <v>7702</v>
      </c>
      <c r="E53" s="50"/>
      <c r="F53" s="38">
        <f>SUM(H53*I53/100)</f>
        <v>8473.66338</v>
      </c>
      <c r="G53" s="50">
        <v>101.4</v>
      </c>
      <c r="H53" s="50">
        <f>SUM(D53*G53/100)</f>
        <v>7809.828</v>
      </c>
      <c r="I53" s="50">
        <v>108.5</v>
      </c>
      <c r="J53" s="50">
        <f>SUM(L53*M53/100)</f>
        <v>9570.765525135359</v>
      </c>
      <c r="K53" s="50">
        <v>102.4</v>
      </c>
      <c r="L53" s="50">
        <f>SUM(F53*K53/100)</f>
        <v>8677.03130112</v>
      </c>
      <c r="M53" s="50">
        <v>110.3</v>
      </c>
      <c r="N53" s="50">
        <f>SUM(P53*Q53/100)</f>
        <v>10644.452284807143</v>
      </c>
      <c r="O53" s="50">
        <v>102.6</v>
      </c>
      <c r="P53" s="50">
        <f>SUM(J53*O53/100)</f>
        <v>9819.605428788876</v>
      </c>
      <c r="Q53" s="48">
        <v>108.4</v>
      </c>
      <c r="R53" s="38">
        <f>SUM(T53*U53/100)</f>
        <v>11829.924935766114</v>
      </c>
      <c r="S53" s="38">
        <v>103</v>
      </c>
      <c r="T53" s="38">
        <f>SUM(N53*S53/100)</f>
        <v>10963.785853351357</v>
      </c>
      <c r="U53" s="38">
        <v>107.9</v>
      </c>
    </row>
    <row r="54" ht="12.75">
      <c r="A54" s="6"/>
    </row>
    <row r="55" spans="1:13" s="61" customFormat="1" ht="15.75">
      <c r="A55" s="61" t="s">
        <v>26</v>
      </c>
      <c r="M55" s="61" t="s">
        <v>27</v>
      </c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</sheetData>
  <sheetProtection/>
  <mergeCells count="31">
    <mergeCell ref="A36:U36"/>
    <mergeCell ref="B4:B8"/>
    <mergeCell ref="I4:I8"/>
    <mergeCell ref="P4:P8"/>
    <mergeCell ref="D4:D8"/>
    <mergeCell ref="M4:M8"/>
    <mergeCell ref="F4:F8"/>
    <mergeCell ref="H4:H8"/>
    <mergeCell ref="C4:C8"/>
    <mergeCell ref="E4:E8"/>
    <mergeCell ref="R4:R8"/>
    <mergeCell ref="U4:U8"/>
    <mergeCell ref="L4:L8"/>
    <mergeCell ref="S4:S8"/>
    <mergeCell ref="Q4:Q8"/>
    <mergeCell ref="N4:N8"/>
    <mergeCell ref="T4:T8"/>
    <mergeCell ref="A1:U1"/>
    <mergeCell ref="B2:E2"/>
    <mergeCell ref="F3:I3"/>
    <mergeCell ref="F2:I2"/>
    <mergeCell ref="J2:U2"/>
    <mergeCell ref="R3:U3"/>
    <mergeCell ref="G4:G8"/>
    <mergeCell ref="K4:K8"/>
    <mergeCell ref="B3:C3"/>
    <mergeCell ref="J3:M3"/>
    <mergeCell ref="N3:Q3"/>
    <mergeCell ref="D3:E3"/>
    <mergeCell ref="O4:O8"/>
    <mergeCell ref="J4:J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3" r:id="rId1"/>
  <rowBreaks count="1" manualBreakCount="1">
    <brk id="2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Remontnenskoe</cp:lastModifiedBy>
  <cp:lastPrinted>2015-07-15T05:50:55Z</cp:lastPrinted>
  <dcterms:created xsi:type="dcterms:W3CDTF">2004-03-15T11:39:13Z</dcterms:created>
  <dcterms:modified xsi:type="dcterms:W3CDTF">2015-07-15T05:51:56Z</dcterms:modified>
  <cp:category/>
  <cp:version/>
  <cp:contentType/>
  <cp:contentStatus/>
</cp:coreProperties>
</file>