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9435" activeTab="1"/>
  </bookViews>
  <sheets>
    <sheet name="факт на 1 полугодие 2016" sheetId="3" r:id="rId1"/>
    <sheet name="факт на 2 полугодие 2016" sheetId="4" r:id="rId2"/>
  </sheets>
  <calcPr calcId="125725"/>
</workbook>
</file>

<file path=xl/calcChain.xml><?xml version="1.0" encoding="utf-8"?>
<calcChain xmlns="http://schemas.openxmlformats.org/spreadsheetml/2006/main">
  <c r="E60" i="4"/>
  <c r="K59"/>
  <c r="J58"/>
  <c r="F58"/>
  <c r="J57"/>
  <c r="K57"/>
  <c r="I57"/>
  <c r="I60"/>
  <c r="F57"/>
  <c r="F60"/>
  <c r="F55"/>
  <c r="E55"/>
  <c r="I54"/>
  <c r="J54"/>
  <c r="K54"/>
  <c r="F54"/>
  <c r="I53"/>
  <c r="I55"/>
  <c r="F53"/>
  <c r="I51"/>
  <c r="E51"/>
  <c r="J50"/>
  <c r="K50"/>
  <c r="I50"/>
  <c r="F50"/>
  <c r="J49"/>
  <c r="K49"/>
  <c r="I49"/>
  <c r="F49"/>
  <c r="J48"/>
  <c r="K48"/>
  <c r="I48"/>
  <c r="F48"/>
  <c r="I47"/>
  <c r="F47"/>
  <c r="J46"/>
  <c r="I46"/>
  <c r="F46"/>
  <c r="F51"/>
  <c r="F43"/>
  <c r="E43"/>
  <c r="I42"/>
  <c r="I43"/>
  <c r="F42"/>
  <c r="E40"/>
  <c r="J39"/>
  <c r="K39"/>
  <c r="F39"/>
  <c r="I38"/>
  <c r="J38"/>
  <c r="F38"/>
  <c r="F40"/>
  <c r="I35"/>
  <c r="E35"/>
  <c r="J34"/>
  <c r="K34"/>
  <c r="I34"/>
  <c r="F34"/>
  <c r="J33"/>
  <c r="K33"/>
  <c r="I33"/>
  <c r="J35"/>
  <c r="K35"/>
  <c r="F33"/>
  <c r="F35"/>
  <c r="K32"/>
  <c r="E30"/>
  <c r="J29"/>
  <c r="K29"/>
  <c r="F29"/>
  <c r="I28"/>
  <c r="J28"/>
  <c r="K28"/>
  <c r="F28"/>
  <c r="J27"/>
  <c r="F27"/>
  <c r="K27"/>
  <c r="J26"/>
  <c r="I26"/>
  <c r="F26"/>
  <c r="F30"/>
  <c r="E24"/>
  <c r="J23"/>
  <c r="F23"/>
  <c r="K23"/>
  <c r="J22"/>
  <c r="K22"/>
  <c r="I22"/>
  <c r="F22"/>
  <c r="J21"/>
  <c r="F21"/>
  <c r="J20"/>
  <c r="K20"/>
  <c r="I20"/>
  <c r="I24"/>
  <c r="F20"/>
  <c r="F24"/>
  <c r="E24" i="3"/>
  <c r="F46"/>
  <c r="I57"/>
  <c r="J57"/>
  <c r="I54"/>
  <c r="J54"/>
  <c r="K54"/>
  <c r="I53"/>
  <c r="J53"/>
  <c r="I50"/>
  <c r="J50"/>
  <c r="K50"/>
  <c r="I49"/>
  <c r="J49"/>
  <c r="I48"/>
  <c r="I46"/>
  <c r="J46"/>
  <c r="K46"/>
  <c r="I42"/>
  <c r="I43"/>
  <c r="I38"/>
  <c r="I40"/>
  <c r="I34"/>
  <c r="J34"/>
  <c r="K34"/>
  <c r="I33"/>
  <c r="J33"/>
  <c r="K33"/>
  <c r="I28"/>
  <c r="J28"/>
  <c r="K28"/>
  <c r="I26"/>
  <c r="J26"/>
  <c r="I22"/>
  <c r="J22"/>
  <c r="K22"/>
  <c r="I20"/>
  <c r="I24"/>
  <c r="K59"/>
  <c r="K32"/>
  <c r="J58"/>
  <c r="J39"/>
  <c r="K39"/>
  <c r="F34"/>
  <c r="F33"/>
  <c r="F35"/>
  <c r="J29"/>
  <c r="J27"/>
  <c r="J23"/>
  <c r="J21"/>
  <c r="F58"/>
  <c r="F57"/>
  <c r="F60"/>
  <c r="F54"/>
  <c r="F53"/>
  <c r="F55"/>
  <c r="F50"/>
  <c r="F49"/>
  <c r="F48"/>
  <c r="F47"/>
  <c r="F42"/>
  <c r="F43"/>
  <c r="F39"/>
  <c r="F38"/>
  <c r="F29"/>
  <c r="F28"/>
  <c r="F27"/>
  <c r="F26"/>
  <c r="F23"/>
  <c r="F22"/>
  <c r="F21"/>
  <c r="F20"/>
  <c r="F24"/>
  <c r="E51"/>
  <c r="E30"/>
  <c r="E60"/>
  <c r="E55"/>
  <c r="E43"/>
  <c r="E40"/>
  <c r="I35"/>
  <c r="E35"/>
  <c r="I60"/>
  <c r="F40"/>
  <c r="K27"/>
  <c r="J20"/>
  <c r="K20"/>
  <c r="J42"/>
  <c r="J43"/>
  <c r="K43"/>
  <c r="K29"/>
  <c r="J35"/>
  <c r="K35"/>
  <c r="K23"/>
  <c r="J48"/>
  <c r="K48"/>
  <c r="F30"/>
  <c r="K42"/>
  <c r="J60"/>
  <c r="K60"/>
  <c r="K57"/>
  <c r="J30"/>
  <c r="K30"/>
  <c r="K26"/>
  <c r="I55"/>
  <c r="I30"/>
  <c r="J38"/>
  <c r="J40"/>
  <c r="K40"/>
  <c r="K38"/>
  <c r="J47" i="4"/>
  <c r="K47"/>
  <c r="F61"/>
  <c r="J40"/>
  <c r="K40"/>
  <c r="K38"/>
  <c r="J30"/>
  <c r="K30"/>
  <c r="J24"/>
  <c r="I30"/>
  <c r="I40"/>
  <c r="J60"/>
  <c r="K60"/>
  <c r="K26"/>
  <c r="J42"/>
  <c r="K46"/>
  <c r="J53"/>
  <c r="J55" i="3"/>
  <c r="K55"/>
  <c r="K53"/>
  <c r="I47"/>
  <c r="I51"/>
  <c r="K49"/>
  <c r="J47"/>
  <c r="K47"/>
  <c r="F51"/>
  <c r="J24"/>
  <c r="F61"/>
  <c r="J51" i="4"/>
  <c r="K51"/>
  <c r="J55"/>
  <c r="K55"/>
  <c r="K53"/>
  <c r="J43"/>
  <c r="K43"/>
  <c r="K42"/>
  <c r="K24"/>
  <c r="J51" i="3"/>
  <c r="J61"/>
  <c r="K61"/>
  <c r="K24"/>
  <c r="K51"/>
  <c r="J61" i="4"/>
  <c r="K61"/>
</calcChain>
</file>

<file path=xl/sharedStrings.xml><?xml version="1.0" encoding="utf-8"?>
<sst xmlns="http://schemas.openxmlformats.org/spreadsheetml/2006/main" count="232" uniqueCount="59">
  <si>
    <t>1.</t>
  </si>
  <si>
    <t>2.</t>
  </si>
  <si>
    <t>Раздел 1.Холодное водоснабжение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</si>
  <si>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</si>
  <si>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</si>
  <si>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</si>
  <si>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</si>
  <si>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</si>
  <si>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</si>
  <si>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</si>
  <si>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</si>
  <si>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</si>
  <si>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</si>
  <si>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</si>
  <si>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</si>
  <si>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</si>
  <si>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</si>
  <si>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</si>
  <si>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</si>
  <si>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Раздел 6.Электроснабжение</t>
  </si>
  <si>
    <t>….</t>
  </si>
  <si>
    <t>Итого по разделу 6:</t>
  </si>
  <si>
    <t>Всего по разделам 1-6:</t>
  </si>
  <si>
    <t xml:space="preserve">                                                                                   подпись, печать</t>
  </si>
  <si>
    <t>Выручка (тыс.руб..) (гр4*гр5)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</si>
  <si>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</si>
  <si>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</si>
  <si>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</si>
  <si>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</si>
  <si>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</si>
  <si>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Экономически обоснованный тариф организаций коммунального комплекса  (тариф указывается с НДС в руб/ед.изм.)</t>
  </si>
  <si>
    <t>Тариф для населения с учетом НДС, применяемый при начислении платежа гражданину (руб./ед.изм.)</t>
  </si>
  <si>
    <t>Наличие/отсутствие приборов учета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</si>
  <si>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</si>
  <si>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</si>
  <si>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</si>
  <si>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Выручка (тыс.руб..) (гр8*гр9)</t>
  </si>
  <si>
    <t>компонент на холодную воду или теплоноситель</t>
  </si>
  <si>
    <t>компонент на тепловую энергию</t>
  </si>
  <si>
    <t>декабрь 2015 года</t>
  </si>
  <si>
    <t xml:space="preserve">Объем потребления коммунальных услуг населением по муниципальному образованию </t>
  </si>
  <si>
    <t>Объем потребления коммунальных услуг населением по муниципальному образованию</t>
  </si>
  <si>
    <t xml:space="preserve">Изменение совокупной платы граждан за коммунальные услуги в I полугодии 2016 года по отношению к  декабрю 2015 года                     %   (гр.10/гр.6)    </t>
  </si>
  <si>
    <t>ГУП РО "УРСВ"</t>
  </si>
  <si>
    <t>ИП Бондаренко С.С.</t>
  </si>
  <si>
    <t xml:space="preserve">Изменение совокупной платы граждан за коммунальные услуги во II полугодии 2016 года по отношению к  декабрю 2015 года                     %   (гр.10/гр.6)    </t>
  </si>
  <si>
    <t xml:space="preserve">1. ПАО "ТНС энерго Ростов-на-Дону" </t>
  </si>
  <si>
    <t>ОАО Ростовтопром</t>
  </si>
  <si>
    <t>ОАО "Газпром межрегионгаз Ростов-на-Дону"</t>
  </si>
  <si>
    <t>Глава Ремонтненского сельского поселения  __________________________ Яковенко А.Я.</t>
  </si>
  <si>
    <t>исп. Власенко В.И. Тел 8(86379)31678</t>
  </si>
  <si>
    <r>
      <t xml:space="preserve">РАСЧЕТ ПРЕДЕЛЬНОГО ИНДЕКСА ИЗМЕНЕНИЯ РАЗМЕРА ПЛАТЫ ГРАЖДАН ЗА КОММУНАЛЬНЫЕ УСЛУГИ В СРЕДНЕМ ПО МУНИЦИПАЛЬНОМУ ОБРАЗОВАНИЮ </t>
    </r>
    <r>
      <rPr>
        <b/>
        <u/>
        <sz val="8"/>
        <rFont val="Times New Roman"/>
        <family val="1"/>
        <charset val="204"/>
      </rPr>
      <t xml:space="preserve">РЕМОНТНЕНСКОЕ СЕЛЬСКОЕ ПОСЕЛЕНИЕ РЕМОНТНЕНСКОГО РАЙОНА РОСТОВСКОЙ ОБЛАСТИ </t>
    </r>
    <r>
      <rPr>
        <b/>
        <sz val="8"/>
        <rFont val="Times New Roman"/>
        <family val="1"/>
        <charset val="204"/>
      </rPr>
      <t xml:space="preserve"> НА I ПОЛУГОДИЕ 2016 ГОДА</t>
    </r>
  </si>
  <si>
    <r>
      <t xml:space="preserve"> РАСЧЕТ ПРЕДЕЛЬНОГО ИНДЕКСА ИЗМЕНЕНИЯ РАЗМЕРА ПЛАТЫ ГРАЖДАН ЗА КОММУНАЛЬНЫЕ УСЛУГИ В СРЕДНЕМ ПО МУНИЦИПАЛЬНОМУ ОБРАЗОВАНИЮ </t>
    </r>
    <r>
      <rPr>
        <b/>
        <u/>
        <sz val="8"/>
        <rFont val="Times New Roman"/>
        <family val="1"/>
        <charset val="204"/>
      </rPr>
      <t xml:space="preserve">РЕМОНТНЕНСКОЕ СЕЛЬСКОЕ ПОСЕЛЕНИЕ РЕМОНТНЕНСКОГО РАЙОНА РОСТОВСКОЙ ОБЛАСТИ </t>
    </r>
    <r>
      <rPr>
        <b/>
        <sz val="8"/>
        <rFont val="Times New Roman"/>
        <family val="1"/>
        <charset val="204"/>
      </rPr>
      <t xml:space="preserve"> НА II ПОЛУГОДИЕ 2016 ГОДА</t>
    </r>
  </si>
  <si>
    <t>I полугодие 2016 года</t>
  </si>
  <si>
    <t>Экономически обоснованный тариф (тариф указывается с НДС в руб/ед.изм.)</t>
  </si>
  <si>
    <t>Тариф для расчета размера платы граждан (руб./ед.изм.)</t>
  </si>
  <si>
    <t>Приложение №3</t>
  </si>
  <si>
    <t>Приложение №4</t>
  </si>
  <si>
    <t xml:space="preserve"> II полугодие 2016 года</t>
  </si>
</sst>
</file>

<file path=xl/styles.xml><?xml version="1.0" encoding="utf-8"?>
<styleSheet xmlns="http://schemas.openxmlformats.org/spreadsheetml/2006/main">
  <numFmts count="2">
    <numFmt numFmtId="168" formatCode="0.0"/>
    <numFmt numFmtId="169" formatCode="0.000"/>
  </numFmts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u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1" applyBorder="0">
      <alignment horizontal="center" vertical="center" wrapText="1"/>
    </xf>
  </cellStyleXfs>
  <cellXfs count="52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wrapText="1"/>
    </xf>
    <xf numFmtId="0" fontId="2" fillId="0" borderId="0" xfId="0" applyFont="1"/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9" fontId="4" fillId="0" borderId="2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/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0" xfId="0" applyNumberFormat="1" applyFont="1"/>
    <xf numFmtId="2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8" fontId="4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opLeftCell="B4" zoomScaleNormal="100" workbookViewId="0">
      <selection activeCell="G11" sqref="G11:H17"/>
    </sheetView>
  </sheetViews>
  <sheetFormatPr defaultRowHeight="12.75"/>
  <cols>
    <col min="1" max="1" width="52.7109375" customWidth="1"/>
    <col min="2" max="2" width="14.7109375" customWidth="1"/>
    <col min="3" max="5" width="11.28515625" customWidth="1"/>
    <col min="6" max="6" width="10" customWidth="1"/>
    <col min="7" max="8" width="13.140625" customWidth="1"/>
    <col min="9" max="9" width="12" customWidth="1"/>
    <col min="10" max="10" width="14.140625" customWidth="1"/>
    <col min="11" max="11" width="13.140625" customWidth="1"/>
  </cols>
  <sheetData>
    <row r="1" spans="1:14">
      <c r="I1" s="3"/>
      <c r="J1" s="48" t="s">
        <v>56</v>
      </c>
      <c r="K1" s="48"/>
    </row>
    <row r="2" spans="1:14" ht="23.25" customHeight="1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4" ht="5.0999999999999996" customHeight="1">
      <c r="A4" s="44" t="s">
        <v>35</v>
      </c>
      <c r="B4" s="44" t="s">
        <v>32</v>
      </c>
      <c r="C4" s="40" t="s">
        <v>39</v>
      </c>
      <c r="D4" s="40"/>
      <c r="E4" s="40"/>
      <c r="F4" s="40"/>
      <c r="G4" s="40" t="s">
        <v>53</v>
      </c>
      <c r="H4" s="40"/>
      <c r="I4" s="40"/>
      <c r="J4" s="40"/>
      <c r="K4" s="44" t="s">
        <v>42</v>
      </c>
    </row>
    <row r="5" spans="1:14" ht="5.0999999999999996" customHeight="1">
      <c r="A5" s="44"/>
      <c r="B5" s="44"/>
      <c r="C5" s="40"/>
      <c r="D5" s="40"/>
      <c r="E5" s="40"/>
      <c r="F5" s="40"/>
      <c r="G5" s="40"/>
      <c r="H5" s="40"/>
      <c r="I5" s="40"/>
      <c r="J5" s="40"/>
      <c r="K5" s="44"/>
    </row>
    <row r="6" spans="1:14" ht="5.0999999999999996" customHeight="1">
      <c r="A6" s="44"/>
      <c r="B6" s="44"/>
      <c r="C6" s="40"/>
      <c r="D6" s="40"/>
      <c r="E6" s="40"/>
      <c r="F6" s="40"/>
      <c r="G6" s="40"/>
      <c r="H6" s="40"/>
      <c r="I6" s="40"/>
      <c r="J6" s="40"/>
      <c r="K6" s="44"/>
    </row>
    <row r="7" spans="1:14" ht="5.0999999999999996" customHeight="1">
      <c r="A7" s="44"/>
      <c r="B7" s="44"/>
      <c r="C7" s="40"/>
      <c r="D7" s="40"/>
      <c r="E7" s="40"/>
      <c r="F7" s="40"/>
      <c r="G7" s="40"/>
      <c r="H7" s="40"/>
      <c r="I7" s="40"/>
      <c r="J7" s="40"/>
      <c r="K7" s="44"/>
    </row>
    <row r="8" spans="1:14" ht="5.0999999999999996" customHeight="1">
      <c r="A8" s="44"/>
      <c r="B8" s="44"/>
      <c r="C8" s="40"/>
      <c r="D8" s="40"/>
      <c r="E8" s="40"/>
      <c r="F8" s="40"/>
      <c r="G8" s="40"/>
      <c r="H8" s="40"/>
      <c r="I8" s="40"/>
      <c r="J8" s="40"/>
      <c r="K8" s="44"/>
    </row>
    <row r="9" spans="1:14" ht="5.0999999999999996" customHeight="1">
      <c r="A9" s="44"/>
      <c r="B9" s="44"/>
      <c r="C9" s="40"/>
      <c r="D9" s="40"/>
      <c r="E9" s="40"/>
      <c r="F9" s="40"/>
      <c r="G9" s="40"/>
      <c r="H9" s="40"/>
      <c r="I9" s="40"/>
      <c r="J9" s="40"/>
      <c r="K9" s="44"/>
    </row>
    <row r="10" spans="1:14" ht="5.0999999999999996" customHeight="1">
      <c r="A10" s="44"/>
      <c r="B10" s="44"/>
      <c r="C10" s="40"/>
      <c r="D10" s="40"/>
      <c r="E10" s="40"/>
      <c r="F10" s="40"/>
      <c r="G10" s="40"/>
      <c r="H10" s="40"/>
      <c r="I10" s="40"/>
      <c r="J10" s="40"/>
      <c r="K10" s="44"/>
    </row>
    <row r="11" spans="1:14" ht="22.15" customHeight="1">
      <c r="A11" s="44"/>
      <c r="B11" s="44"/>
      <c r="C11" s="41" t="s">
        <v>54</v>
      </c>
      <c r="D11" s="41" t="s">
        <v>55</v>
      </c>
      <c r="E11" s="50" t="s">
        <v>40</v>
      </c>
      <c r="F11" s="44" t="s">
        <v>24</v>
      </c>
      <c r="G11" s="41" t="s">
        <v>54</v>
      </c>
      <c r="H11" s="41" t="s">
        <v>55</v>
      </c>
      <c r="I11" s="44" t="s">
        <v>41</v>
      </c>
      <c r="J11" s="44" t="s">
        <v>36</v>
      </c>
      <c r="K11" s="44"/>
    </row>
    <row r="12" spans="1:14" ht="22.15" customHeight="1">
      <c r="A12" s="44"/>
      <c r="B12" s="44"/>
      <c r="C12" s="42"/>
      <c r="D12" s="42"/>
      <c r="E12" s="50"/>
      <c r="F12" s="44"/>
      <c r="G12" s="42"/>
      <c r="H12" s="42"/>
      <c r="I12" s="44"/>
      <c r="J12" s="44"/>
      <c r="K12" s="44"/>
    </row>
    <row r="13" spans="1:14" ht="22.15" customHeight="1">
      <c r="A13" s="44"/>
      <c r="B13" s="44"/>
      <c r="C13" s="42"/>
      <c r="D13" s="42"/>
      <c r="E13" s="50"/>
      <c r="F13" s="44"/>
      <c r="G13" s="42"/>
      <c r="H13" s="42"/>
      <c r="I13" s="44"/>
      <c r="J13" s="44"/>
      <c r="K13" s="44"/>
    </row>
    <row r="14" spans="1:14" ht="22.15" customHeight="1">
      <c r="A14" s="44"/>
      <c r="B14" s="44"/>
      <c r="C14" s="42"/>
      <c r="D14" s="42"/>
      <c r="E14" s="50"/>
      <c r="F14" s="44"/>
      <c r="G14" s="42"/>
      <c r="H14" s="42"/>
      <c r="I14" s="44"/>
      <c r="J14" s="44"/>
      <c r="K14" s="44"/>
    </row>
    <row r="15" spans="1:14" ht="22.15" customHeight="1">
      <c r="A15" s="44"/>
      <c r="B15" s="44"/>
      <c r="C15" s="42"/>
      <c r="D15" s="42"/>
      <c r="E15" s="50"/>
      <c r="F15" s="44"/>
      <c r="G15" s="42"/>
      <c r="H15" s="42"/>
      <c r="I15" s="44"/>
      <c r="J15" s="44"/>
      <c r="K15" s="44"/>
    </row>
    <row r="16" spans="1:14" ht="22.15" customHeight="1">
      <c r="A16" s="44"/>
      <c r="B16" s="44"/>
      <c r="C16" s="42"/>
      <c r="D16" s="42"/>
      <c r="E16" s="50"/>
      <c r="F16" s="44"/>
      <c r="G16" s="42"/>
      <c r="H16" s="42"/>
      <c r="I16" s="44"/>
      <c r="J16" s="44"/>
      <c r="K16" s="44"/>
      <c r="N16" s="1"/>
    </row>
    <row r="17" spans="1:11" ht="12.75" customHeight="1">
      <c r="A17" s="44"/>
      <c r="B17" s="44"/>
      <c r="C17" s="43"/>
      <c r="D17" s="43"/>
      <c r="E17" s="50"/>
      <c r="F17" s="44"/>
      <c r="G17" s="43"/>
      <c r="H17" s="43"/>
      <c r="I17" s="44"/>
      <c r="J17" s="44"/>
      <c r="K17" s="44"/>
    </row>
    <row r="18" spans="1:1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19" spans="1:11">
      <c r="A19" s="51" t="s">
        <v>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22.5">
      <c r="A20" s="47" t="s">
        <v>43</v>
      </c>
      <c r="B20" s="4" t="s">
        <v>33</v>
      </c>
      <c r="C20" s="18">
        <v>82.32</v>
      </c>
      <c r="D20" s="18">
        <v>40.75</v>
      </c>
      <c r="E20" s="18">
        <v>166.6</v>
      </c>
      <c r="F20" s="29">
        <f>D20*E20</f>
        <v>6788.95</v>
      </c>
      <c r="G20" s="18">
        <v>82.32</v>
      </c>
      <c r="H20" s="18">
        <v>40.75</v>
      </c>
      <c r="I20" s="18">
        <f>E20</f>
        <v>166.6</v>
      </c>
      <c r="J20" s="29">
        <f>H20*I20</f>
        <v>6788.95</v>
      </c>
      <c r="K20" s="35">
        <f>J20/F20*100</f>
        <v>100</v>
      </c>
    </row>
    <row r="21" spans="1:11" ht="14.25" customHeight="1">
      <c r="A21" s="47"/>
      <c r="B21" s="4" t="s">
        <v>34</v>
      </c>
      <c r="C21" s="18"/>
      <c r="D21" s="18"/>
      <c r="E21" s="18"/>
      <c r="F21" s="29">
        <f>D21*E21</f>
        <v>0</v>
      </c>
      <c r="G21" s="18"/>
      <c r="H21" s="18"/>
      <c r="I21" s="18"/>
      <c r="J21" s="29">
        <f>H21*I21</f>
        <v>0</v>
      </c>
      <c r="K21" s="35"/>
    </row>
    <row r="22" spans="1:11" ht="22.5" hidden="1">
      <c r="A22" s="47" t="s">
        <v>1</v>
      </c>
      <c r="B22" s="4" t="s">
        <v>33</v>
      </c>
      <c r="C22" s="12"/>
      <c r="D22" s="12"/>
      <c r="E22" s="12"/>
      <c r="F22" s="27">
        <f>D22*E22</f>
        <v>0</v>
      </c>
      <c r="G22" s="12"/>
      <c r="H22" s="12"/>
      <c r="I22" s="12">
        <f>E22</f>
        <v>0</v>
      </c>
      <c r="J22" s="27">
        <f>H22*I22</f>
        <v>0</v>
      </c>
      <c r="K22" s="31" t="e">
        <f>J22/F22*100</f>
        <v>#DIV/0!</v>
      </c>
    </row>
    <row r="23" spans="1:11" ht="22.5" hidden="1">
      <c r="A23" s="47"/>
      <c r="B23" s="4" t="s">
        <v>34</v>
      </c>
      <c r="C23" s="12"/>
      <c r="D23" s="12"/>
      <c r="E23" s="12"/>
      <c r="F23" s="27">
        <f>D23*E23</f>
        <v>0</v>
      </c>
      <c r="G23" s="12"/>
      <c r="H23" s="12"/>
      <c r="I23" s="12"/>
      <c r="J23" s="27">
        <f>H23*I23</f>
        <v>0</v>
      </c>
      <c r="K23" s="31" t="e">
        <f>J23/F23*100</f>
        <v>#DIV/0!</v>
      </c>
    </row>
    <row r="24" spans="1:11">
      <c r="A24" s="24" t="s">
        <v>4</v>
      </c>
      <c r="B24" s="19"/>
      <c r="C24" s="25" t="s">
        <v>3</v>
      </c>
      <c r="D24" s="25" t="s">
        <v>3</v>
      </c>
      <c r="E24" s="19">
        <f>SUM(E20:E23)</f>
        <v>166.6</v>
      </c>
      <c r="F24" s="32">
        <f>SUM(F20:F23)</f>
        <v>6788.95</v>
      </c>
      <c r="G24" s="25" t="s">
        <v>3</v>
      </c>
      <c r="H24" s="25" t="s">
        <v>3</v>
      </c>
      <c r="I24" s="19">
        <f>SUM(I20:I23)</f>
        <v>166.6</v>
      </c>
      <c r="J24" s="32">
        <f>SUM(J20:J23)</f>
        <v>6788.95</v>
      </c>
      <c r="K24" s="31">
        <f>J24/F24*100</f>
        <v>100</v>
      </c>
    </row>
    <row r="25" spans="1:11" ht="0.75" hidden="1" customHeight="1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2.5" hidden="1">
      <c r="A26" s="47" t="s">
        <v>0</v>
      </c>
      <c r="B26" s="4" t="s">
        <v>33</v>
      </c>
      <c r="C26" s="12"/>
      <c r="D26" s="12"/>
      <c r="E26" s="12"/>
      <c r="F26" s="12">
        <f>D26*E26</f>
        <v>0</v>
      </c>
      <c r="G26" s="12"/>
      <c r="H26" s="12"/>
      <c r="I26" s="12">
        <f>E26</f>
        <v>0</v>
      </c>
      <c r="J26" s="12">
        <f>H26*I26</f>
        <v>0</v>
      </c>
      <c r="K26" s="22" t="e">
        <f>J26/F26*100</f>
        <v>#DIV/0!</v>
      </c>
    </row>
    <row r="27" spans="1:11" ht="22.5" hidden="1">
      <c r="A27" s="47"/>
      <c r="B27" s="4" t="s">
        <v>34</v>
      </c>
      <c r="C27" s="12"/>
      <c r="D27" s="12"/>
      <c r="E27" s="12"/>
      <c r="F27" s="12">
        <f>D27*E27</f>
        <v>0</v>
      </c>
      <c r="G27" s="12"/>
      <c r="H27" s="12"/>
      <c r="I27" s="12"/>
      <c r="J27" s="12">
        <f>H27*I27</f>
        <v>0</v>
      </c>
      <c r="K27" s="22" t="e">
        <f>J27/F27*100</f>
        <v>#DIV/0!</v>
      </c>
    </row>
    <row r="28" spans="1:11" ht="22.5" hidden="1">
      <c r="A28" s="47" t="s">
        <v>1</v>
      </c>
      <c r="B28" s="4" t="s">
        <v>33</v>
      </c>
      <c r="C28" s="12"/>
      <c r="D28" s="12"/>
      <c r="E28" s="12"/>
      <c r="F28" s="12">
        <f>D28*E28</f>
        <v>0</v>
      </c>
      <c r="G28" s="12"/>
      <c r="H28" s="12"/>
      <c r="I28" s="12">
        <f>E28</f>
        <v>0</v>
      </c>
      <c r="J28" s="12">
        <f>H28*I28</f>
        <v>0</v>
      </c>
      <c r="K28" s="22" t="e">
        <f>J28/F28*100</f>
        <v>#DIV/0!</v>
      </c>
    </row>
    <row r="29" spans="1:11" ht="22.5" hidden="1">
      <c r="A29" s="47"/>
      <c r="B29" s="4" t="s">
        <v>34</v>
      </c>
      <c r="C29" s="12"/>
      <c r="D29" s="12"/>
      <c r="E29" s="12"/>
      <c r="F29" s="12">
        <f>D29*E29</f>
        <v>0</v>
      </c>
      <c r="G29" s="12"/>
      <c r="H29" s="12"/>
      <c r="I29" s="12"/>
      <c r="J29" s="12">
        <f>H29*I29</f>
        <v>0</v>
      </c>
      <c r="K29" s="22" t="e">
        <f>J29/F29*100</f>
        <v>#DIV/0!</v>
      </c>
    </row>
    <row r="30" spans="1:11" hidden="1">
      <c r="A30" s="14" t="s">
        <v>6</v>
      </c>
      <c r="B30" s="14"/>
      <c r="C30" s="12" t="s">
        <v>3</v>
      </c>
      <c r="D30" s="12" t="s">
        <v>3</v>
      </c>
      <c r="E30" s="12">
        <f>SUM(E26:E29)</f>
        <v>0</v>
      </c>
      <c r="F30" s="12">
        <f>SUM(F26:F29)</f>
        <v>0</v>
      </c>
      <c r="G30" s="12" t="s">
        <v>3</v>
      </c>
      <c r="H30" s="12" t="s">
        <v>3</v>
      </c>
      <c r="I30" s="12">
        <f>SUM(I26:I29)</f>
        <v>0</v>
      </c>
      <c r="J30" s="12">
        <f>SUM(J26:J29)</f>
        <v>0</v>
      </c>
      <c r="K30" s="22" t="e">
        <f>J30/F30*100</f>
        <v>#DIV/0!</v>
      </c>
    </row>
    <row r="31" spans="1:11" hidden="1">
      <c r="A31" s="39" t="s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idden="1">
      <c r="A32" s="10" t="s">
        <v>0</v>
      </c>
      <c r="B32" s="9"/>
      <c r="C32" s="10"/>
      <c r="D32" s="10"/>
      <c r="E32" s="10"/>
      <c r="F32" s="10"/>
      <c r="G32" s="10"/>
      <c r="H32" s="10"/>
      <c r="I32" s="10"/>
      <c r="J32" s="2"/>
      <c r="K32" s="23" t="e">
        <f>J32/F32*100</f>
        <v>#DIV/0!</v>
      </c>
    </row>
    <row r="33" spans="1:11" hidden="1">
      <c r="A33" s="10" t="s">
        <v>37</v>
      </c>
      <c r="B33" s="8" t="s">
        <v>3</v>
      </c>
      <c r="C33" s="10"/>
      <c r="D33" s="10"/>
      <c r="E33" s="10"/>
      <c r="F33" s="12">
        <f>D33*E33</f>
        <v>0</v>
      </c>
      <c r="G33" s="12"/>
      <c r="H33" s="12"/>
      <c r="I33" s="12">
        <f>E33</f>
        <v>0</v>
      </c>
      <c r="J33" s="13">
        <f>H33*I33</f>
        <v>0</v>
      </c>
      <c r="K33" s="23" t="e">
        <f>J33/F33*100</f>
        <v>#DIV/0!</v>
      </c>
    </row>
    <row r="34" spans="1:11" hidden="1">
      <c r="A34" s="10" t="s">
        <v>38</v>
      </c>
      <c r="B34" s="8" t="s">
        <v>3</v>
      </c>
      <c r="C34" s="10"/>
      <c r="D34" s="10"/>
      <c r="E34" s="10"/>
      <c r="F34" s="12">
        <f>D34*E34</f>
        <v>0</v>
      </c>
      <c r="G34" s="12"/>
      <c r="H34" s="12"/>
      <c r="I34" s="12">
        <f>E34</f>
        <v>0</v>
      </c>
      <c r="J34" s="13">
        <f>H34*I34</f>
        <v>0</v>
      </c>
      <c r="K34" s="23" t="e">
        <f>J34/F34*100</f>
        <v>#DIV/0!</v>
      </c>
    </row>
    <row r="35" spans="1:11" hidden="1">
      <c r="A35" s="14" t="s">
        <v>8</v>
      </c>
      <c r="B35" s="8" t="s">
        <v>3</v>
      </c>
      <c r="C35" s="12" t="s">
        <v>3</v>
      </c>
      <c r="D35" s="12" t="s">
        <v>3</v>
      </c>
      <c r="E35" s="12">
        <f>SUM(D32:D34)</f>
        <v>0</v>
      </c>
      <c r="F35" s="12">
        <f>SUM(F33:F34)</f>
        <v>0</v>
      </c>
      <c r="G35" s="12" t="s">
        <v>3</v>
      </c>
      <c r="H35" s="12" t="s">
        <v>3</v>
      </c>
      <c r="I35" s="12">
        <f>SUM(H32:H34)</f>
        <v>0</v>
      </c>
      <c r="J35" s="12">
        <f>SUM(I32:I34)</f>
        <v>0</v>
      </c>
      <c r="K35" s="23" t="e">
        <f>J35/F35*100</f>
        <v>#DIV/0!</v>
      </c>
    </row>
    <row r="36" spans="1:11">
      <c r="A36" s="39" t="s">
        <v>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" hidden="1" customHeight="1">
      <c r="A37" s="39" t="s">
        <v>10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22.5" hidden="1">
      <c r="A38" s="47" t="s">
        <v>0</v>
      </c>
      <c r="B38" s="4" t="s">
        <v>33</v>
      </c>
      <c r="C38" s="12"/>
      <c r="D38" s="12"/>
      <c r="E38" s="12"/>
      <c r="F38" s="12">
        <f>D38*E38</f>
        <v>0</v>
      </c>
      <c r="G38" s="12"/>
      <c r="H38" s="12"/>
      <c r="I38" s="12">
        <f>E38</f>
        <v>0</v>
      </c>
      <c r="J38" s="12">
        <f>H38*I38</f>
        <v>0</v>
      </c>
      <c r="K38" s="22" t="e">
        <f>J38/F38*100</f>
        <v>#DIV/0!</v>
      </c>
    </row>
    <row r="39" spans="1:11" ht="22.5" hidden="1">
      <c r="A39" s="47"/>
      <c r="B39" s="4" t="s">
        <v>34</v>
      </c>
      <c r="C39" s="12"/>
      <c r="D39" s="12"/>
      <c r="E39" s="12"/>
      <c r="F39" s="12">
        <f>D39*E39</f>
        <v>0</v>
      </c>
      <c r="G39" s="12"/>
      <c r="H39" s="12"/>
      <c r="I39" s="12"/>
      <c r="J39" s="12">
        <f>H39*I39</f>
        <v>0</v>
      </c>
      <c r="K39" s="22" t="e">
        <f>J39/F39*100</f>
        <v>#DIV/0!</v>
      </c>
    </row>
    <row r="40" spans="1:11" hidden="1">
      <c r="A40" s="14" t="s">
        <v>11</v>
      </c>
      <c r="B40" s="14"/>
      <c r="C40" s="12" t="s">
        <v>3</v>
      </c>
      <c r="D40" s="12" t="s">
        <v>3</v>
      </c>
      <c r="E40" s="12">
        <f>SUM(E38:E39)</f>
        <v>0</v>
      </c>
      <c r="F40" s="12">
        <f>SUM(F38:F39)</f>
        <v>0</v>
      </c>
      <c r="G40" s="12" t="s">
        <v>3</v>
      </c>
      <c r="H40" s="12" t="s">
        <v>3</v>
      </c>
      <c r="I40" s="12">
        <f>SUM(I38:I39)</f>
        <v>0</v>
      </c>
      <c r="J40" s="12">
        <f>SUM(J38:J39)</f>
        <v>0</v>
      </c>
      <c r="K40" s="22" t="e">
        <f>J40/F40*100</f>
        <v>#DIV/0!</v>
      </c>
    </row>
    <row r="41" spans="1:11">
      <c r="A41" s="39" t="s">
        <v>12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22.5">
      <c r="A42" s="10" t="s">
        <v>47</v>
      </c>
      <c r="B42" s="4" t="s">
        <v>34</v>
      </c>
      <c r="C42" s="12">
        <v>5585</v>
      </c>
      <c r="D42" s="12">
        <v>5585</v>
      </c>
      <c r="E42" s="12">
        <v>1.5322199999999999</v>
      </c>
      <c r="F42" s="27">
        <f>D42*E42</f>
        <v>8557.448699999999</v>
      </c>
      <c r="G42" s="12">
        <v>5585</v>
      </c>
      <c r="H42" s="12">
        <v>5585</v>
      </c>
      <c r="I42" s="12">
        <f>E42</f>
        <v>1.5322199999999999</v>
      </c>
      <c r="J42" s="27">
        <f>H42*I42</f>
        <v>8557.448699999999</v>
      </c>
      <c r="K42" s="31">
        <f>J42/F42*100</f>
        <v>100</v>
      </c>
    </row>
    <row r="43" spans="1:11">
      <c r="A43" s="14" t="s">
        <v>13</v>
      </c>
      <c r="B43" s="14"/>
      <c r="C43" s="12" t="s">
        <v>3</v>
      </c>
      <c r="D43" s="12" t="s">
        <v>3</v>
      </c>
      <c r="E43" s="36">
        <f>SUM(E42:E42)</f>
        <v>1.5322199999999999</v>
      </c>
      <c r="F43" s="33">
        <f>SUM(F42:F42)</f>
        <v>8557.448699999999</v>
      </c>
      <c r="G43" s="12" t="s">
        <v>3</v>
      </c>
      <c r="H43" s="12" t="s">
        <v>3</v>
      </c>
      <c r="I43" s="36">
        <f>SUM(I42:I42)</f>
        <v>1.5322199999999999</v>
      </c>
      <c r="J43" s="33">
        <f>SUM(J42:J42)</f>
        <v>8557.448699999999</v>
      </c>
      <c r="K43" s="31">
        <f>J43/F43*100</f>
        <v>100</v>
      </c>
    </row>
    <row r="44" spans="1:11">
      <c r="A44" s="39" t="s">
        <v>14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A45" s="39" t="s">
        <v>15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4" customHeight="1">
      <c r="A46" s="15" t="s">
        <v>48</v>
      </c>
      <c r="B46" s="15" t="s">
        <v>25</v>
      </c>
      <c r="C46" s="18">
        <v>5.6</v>
      </c>
      <c r="D46" s="18">
        <v>5.6</v>
      </c>
      <c r="E46" s="18">
        <v>5078.51</v>
      </c>
      <c r="F46" s="29">
        <f>D46*E46</f>
        <v>28439.655999999999</v>
      </c>
      <c r="G46" s="18">
        <v>5.6</v>
      </c>
      <c r="H46" s="18">
        <v>5.6</v>
      </c>
      <c r="I46" s="18">
        <f>E46</f>
        <v>5078.51</v>
      </c>
      <c r="J46" s="29">
        <f>H46*I46</f>
        <v>28439.655999999999</v>
      </c>
      <c r="K46" s="35">
        <f t="shared" ref="K46:K51" si="0">J46/F46*100</f>
        <v>100</v>
      </c>
    </row>
    <row r="47" spans="1:11" ht="22.5" customHeight="1">
      <c r="A47" s="47" t="s">
        <v>48</v>
      </c>
      <c r="B47" s="15" t="s">
        <v>26</v>
      </c>
      <c r="C47" s="18" t="s">
        <v>3</v>
      </c>
      <c r="D47" s="18" t="s">
        <v>3</v>
      </c>
      <c r="E47" s="17">
        <v>5.79</v>
      </c>
      <c r="F47" s="28">
        <f>SUM(F48:F50)</f>
        <v>32.423999999999999</v>
      </c>
      <c r="G47" s="18" t="s">
        <v>3</v>
      </c>
      <c r="H47" s="18" t="s">
        <v>3</v>
      </c>
      <c r="I47" s="17">
        <f>SUM(I48:I50)</f>
        <v>5.79</v>
      </c>
      <c r="J47" s="28">
        <f>SUM(J48:J50)</f>
        <v>32.423999999999999</v>
      </c>
      <c r="K47" s="35">
        <f t="shared" si="0"/>
        <v>100</v>
      </c>
    </row>
    <row r="48" spans="1:11" ht="20.25" customHeight="1">
      <c r="A48" s="47"/>
      <c r="B48" s="16" t="s">
        <v>27</v>
      </c>
      <c r="C48" s="18">
        <v>5.6</v>
      </c>
      <c r="D48" s="18">
        <v>5.6</v>
      </c>
      <c r="E48" s="18">
        <v>0.28999999999999998</v>
      </c>
      <c r="F48" s="29">
        <f>D48*E48</f>
        <v>1.6239999999999999</v>
      </c>
      <c r="G48" s="18">
        <v>5.6</v>
      </c>
      <c r="H48" s="18">
        <v>5.6</v>
      </c>
      <c r="I48" s="18">
        <f>E48</f>
        <v>0.28999999999999998</v>
      </c>
      <c r="J48" s="29">
        <f>H48*I48</f>
        <v>1.6239999999999999</v>
      </c>
      <c r="K48" s="35">
        <f t="shared" si="0"/>
        <v>100</v>
      </c>
    </row>
    <row r="49" spans="1:11" ht="21" customHeight="1">
      <c r="A49" s="47"/>
      <c r="B49" s="16" t="s">
        <v>28</v>
      </c>
      <c r="C49" s="18">
        <v>5.6</v>
      </c>
      <c r="D49" s="18">
        <v>5.6</v>
      </c>
      <c r="E49" s="18">
        <v>0.09</v>
      </c>
      <c r="F49" s="29">
        <f>D49*E49</f>
        <v>0.504</v>
      </c>
      <c r="G49" s="18">
        <v>5.6</v>
      </c>
      <c r="H49" s="18">
        <v>5.6</v>
      </c>
      <c r="I49" s="18">
        <f>E49</f>
        <v>0.09</v>
      </c>
      <c r="J49" s="29">
        <f>H49*I49</f>
        <v>0.504</v>
      </c>
      <c r="K49" s="35">
        <f t="shared" si="0"/>
        <v>100</v>
      </c>
    </row>
    <row r="50" spans="1:11" ht="13.5" customHeight="1">
      <c r="A50" s="47"/>
      <c r="B50" s="16" t="s">
        <v>29</v>
      </c>
      <c r="C50" s="18">
        <v>5.6</v>
      </c>
      <c r="D50" s="18">
        <v>5.6</v>
      </c>
      <c r="E50" s="18">
        <v>5.41</v>
      </c>
      <c r="F50" s="29">
        <f>D50*E50</f>
        <v>30.295999999999999</v>
      </c>
      <c r="G50" s="18">
        <v>5.6</v>
      </c>
      <c r="H50" s="18">
        <v>5.6</v>
      </c>
      <c r="I50" s="18">
        <f>E50</f>
        <v>5.41</v>
      </c>
      <c r="J50" s="29">
        <f>H50*I50</f>
        <v>30.295999999999999</v>
      </c>
      <c r="K50" s="35">
        <f t="shared" si="0"/>
        <v>100</v>
      </c>
    </row>
    <row r="51" spans="1:11">
      <c r="A51" s="14" t="s">
        <v>16</v>
      </c>
      <c r="B51" s="14"/>
      <c r="C51" s="12" t="s">
        <v>3</v>
      </c>
      <c r="D51" s="12" t="s">
        <v>3</v>
      </c>
      <c r="E51" s="37">
        <f>E46+E47</f>
        <v>5084.3</v>
      </c>
      <c r="F51" s="34">
        <f>F46+F47</f>
        <v>28472.079999999998</v>
      </c>
      <c r="G51" s="18" t="s">
        <v>3</v>
      </c>
      <c r="H51" s="18" t="s">
        <v>3</v>
      </c>
      <c r="I51" s="37">
        <f>I46+I47</f>
        <v>5084.3</v>
      </c>
      <c r="J51" s="33">
        <f>J46+J47</f>
        <v>28472.079999999998</v>
      </c>
      <c r="K51" s="31">
        <f t="shared" si="0"/>
        <v>100</v>
      </c>
    </row>
    <row r="52" spans="1:11">
      <c r="A52" s="39" t="s">
        <v>17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24" customHeight="1">
      <c r="A53" s="10" t="s">
        <v>44</v>
      </c>
      <c r="B53" s="4" t="s">
        <v>34</v>
      </c>
      <c r="C53" s="12">
        <v>30.81</v>
      </c>
      <c r="D53" s="12">
        <v>30.81</v>
      </c>
      <c r="E53" s="12">
        <v>51.03</v>
      </c>
      <c r="F53" s="27">
        <f>D53*E53</f>
        <v>1572.2343000000001</v>
      </c>
      <c r="G53" s="12">
        <v>30.81</v>
      </c>
      <c r="H53" s="12">
        <v>30.81</v>
      </c>
      <c r="I53" s="12">
        <f>E53</f>
        <v>51.03</v>
      </c>
      <c r="J53" s="27">
        <f>H53*I53</f>
        <v>1572.2343000000001</v>
      </c>
      <c r="K53" s="31">
        <f>J53/F53*100</f>
        <v>100</v>
      </c>
    </row>
    <row r="54" spans="1:11" hidden="1">
      <c r="A54" s="10" t="s">
        <v>1</v>
      </c>
      <c r="B54" s="10"/>
      <c r="C54" s="12"/>
      <c r="D54" s="12"/>
      <c r="E54" s="12"/>
      <c r="F54" s="27">
        <f>D54*E54</f>
        <v>0</v>
      </c>
      <c r="G54" s="12"/>
      <c r="H54" s="12"/>
      <c r="I54" s="12">
        <f>E54</f>
        <v>0</v>
      </c>
      <c r="J54" s="27">
        <f>H54*I54</f>
        <v>0</v>
      </c>
      <c r="K54" s="31" t="e">
        <f>J54/F54*100</f>
        <v>#DIV/0!</v>
      </c>
    </row>
    <row r="55" spans="1:11">
      <c r="A55" s="14" t="s">
        <v>18</v>
      </c>
      <c r="B55" s="14"/>
      <c r="C55" s="12" t="s">
        <v>3</v>
      </c>
      <c r="D55" s="12" t="s">
        <v>3</v>
      </c>
      <c r="E55" s="36">
        <f>SUM(E53:E54)</f>
        <v>51.03</v>
      </c>
      <c r="F55" s="33">
        <f>SUM(F53:F54)</f>
        <v>1572.2343000000001</v>
      </c>
      <c r="G55" s="12" t="s">
        <v>3</v>
      </c>
      <c r="H55" s="12" t="s">
        <v>3</v>
      </c>
      <c r="I55" s="36">
        <f>SUM(I53:I54)</f>
        <v>51.03</v>
      </c>
      <c r="J55" s="33">
        <f>SUM(J53:J54)</f>
        <v>1572.2343000000001</v>
      </c>
      <c r="K55" s="31">
        <f>J55/F55*100</f>
        <v>100</v>
      </c>
    </row>
    <row r="56" spans="1:11">
      <c r="A56" s="39" t="s">
        <v>19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22.5">
      <c r="A57" s="47" t="s">
        <v>46</v>
      </c>
      <c r="B57" s="4" t="s">
        <v>33</v>
      </c>
      <c r="C57" s="12">
        <v>2.4500000000000002</v>
      </c>
      <c r="D57" s="12">
        <v>2.4500000000000002</v>
      </c>
      <c r="E57" s="12">
        <v>4876.41</v>
      </c>
      <c r="F57" s="27">
        <f>D57*E57</f>
        <v>11947.2045</v>
      </c>
      <c r="G57" s="12">
        <v>2.4500000000000002</v>
      </c>
      <c r="H57" s="12">
        <v>2.4500000000000002</v>
      </c>
      <c r="I57" s="12">
        <f>E57</f>
        <v>4876.41</v>
      </c>
      <c r="J57" s="27">
        <f>H57*I57</f>
        <v>11947.2045</v>
      </c>
      <c r="K57" s="31">
        <f>J57/F57*100</f>
        <v>100</v>
      </c>
    </row>
    <row r="58" spans="1:11" ht="13.5" customHeight="1">
      <c r="A58" s="47"/>
      <c r="B58" s="4" t="s">
        <v>34</v>
      </c>
      <c r="C58" s="12"/>
      <c r="D58" s="12"/>
      <c r="E58" s="12">
        <v>0</v>
      </c>
      <c r="F58" s="12">
        <f>D58*E58</f>
        <v>0</v>
      </c>
      <c r="G58" s="12"/>
      <c r="H58" s="12"/>
      <c r="I58" s="12"/>
      <c r="J58" s="12">
        <f>H58*I58</f>
        <v>0</v>
      </c>
      <c r="K58" s="31"/>
    </row>
    <row r="59" spans="1:11" hidden="1">
      <c r="A59" s="10" t="s">
        <v>20</v>
      </c>
      <c r="B59" s="10"/>
      <c r="C59" s="12"/>
      <c r="D59" s="12"/>
      <c r="E59" s="12"/>
      <c r="F59" s="12"/>
      <c r="G59" s="12"/>
      <c r="H59" s="12"/>
      <c r="I59" s="12"/>
      <c r="J59" s="12"/>
      <c r="K59" s="31" t="e">
        <f>J59/F59*100</f>
        <v>#DIV/0!</v>
      </c>
    </row>
    <row r="60" spans="1:11">
      <c r="A60" s="14" t="s">
        <v>21</v>
      </c>
      <c r="B60" s="14"/>
      <c r="C60" s="12" t="s">
        <v>3</v>
      </c>
      <c r="D60" s="12" t="s">
        <v>3</v>
      </c>
      <c r="E60" s="36">
        <f>SUM(E57:E58)</f>
        <v>4876.41</v>
      </c>
      <c r="F60" s="33">
        <f>SUM(F57:F58)</f>
        <v>11947.2045</v>
      </c>
      <c r="G60" s="12" t="s">
        <v>3</v>
      </c>
      <c r="H60" s="12" t="s">
        <v>3</v>
      </c>
      <c r="I60" s="36">
        <f>SUM(I57:I58)</f>
        <v>4876.41</v>
      </c>
      <c r="J60" s="33">
        <f>SUM(J57:J58)</f>
        <v>11947.2045</v>
      </c>
      <c r="K60" s="31">
        <f>J60/F60*100</f>
        <v>100</v>
      </c>
    </row>
    <row r="61" spans="1:11">
      <c r="A61" s="14" t="s">
        <v>22</v>
      </c>
      <c r="B61" s="14"/>
      <c r="C61" s="12" t="s">
        <v>3</v>
      </c>
      <c r="D61" s="12" t="s">
        <v>3</v>
      </c>
      <c r="E61" s="12" t="s">
        <v>3</v>
      </c>
      <c r="F61" s="33">
        <f>F24+F30+F35+F40+F43+F51+F55+F60</f>
        <v>57337.917499999989</v>
      </c>
      <c r="G61" s="12" t="s">
        <v>3</v>
      </c>
      <c r="H61" s="12" t="s">
        <v>3</v>
      </c>
      <c r="I61" s="12" t="s">
        <v>3</v>
      </c>
      <c r="J61" s="33">
        <f>J24+J30+J35+J40+J43+J51+J55+J60</f>
        <v>57337.917499999989</v>
      </c>
      <c r="K61" s="31">
        <f>J61/F61*100</f>
        <v>100</v>
      </c>
    </row>
    <row r="62" spans="1:11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</row>
    <row r="63" spans="1:11" ht="15.75">
      <c r="A63" s="45" t="s">
        <v>49</v>
      </c>
      <c r="B63" s="45"/>
      <c r="C63" s="46"/>
      <c r="D63" s="46"/>
      <c r="E63" s="6"/>
      <c r="F63" s="6"/>
      <c r="G63" s="6"/>
      <c r="H63" s="6"/>
      <c r="I63" s="6"/>
      <c r="J63" s="6"/>
      <c r="K63" s="6"/>
    </row>
    <row r="64" spans="1:11">
      <c r="A64" s="6" t="s">
        <v>23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5">
      <c r="A65" s="20"/>
      <c r="B65" s="20"/>
      <c r="C65" s="20"/>
      <c r="D65" s="20"/>
      <c r="E65" s="20"/>
    </row>
    <row r="66" spans="1:5">
      <c r="A66" s="21" t="s">
        <v>50</v>
      </c>
      <c r="B66" s="20"/>
      <c r="C66" s="20"/>
      <c r="D66" s="20"/>
      <c r="E66" s="20"/>
    </row>
    <row r="67" spans="1:5">
      <c r="A67" s="20"/>
      <c r="B67" s="20"/>
      <c r="C67" s="20"/>
      <c r="D67" s="20"/>
      <c r="E67" s="20"/>
    </row>
    <row r="68" spans="1:5">
      <c r="A68" s="20"/>
      <c r="B68" s="20"/>
      <c r="C68" s="20"/>
      <c r="D68" s="20"/>
      <c r="E68" s="20"/>
    </row>
    <row r="69" spans="1:5">
      <c r="A69" s="20"/>
      <c r="B69" s="20"/>
      <c r="C69" s="20"/>
      <c r="D69" s="20"/>
      <c r="E69" s="20"/>
    </row>
    <row r="70" spans="1:5">
      <c r="A70" s="6"/>
      <c r="B70" s="6"/>
    </row>
  </sheetData>
  <mergeCells count="33">
    <mergeCell ref="A19:K19"/>
    <mergeCell ref="A20:A21"/>
    <mergeCell ref="A25:K25"/>
    <mergeCell ref="K4:K17"/>
    <mergeCell ref="J1:K1"/>
    <mergeCell ref="A26:A27"/>
    <mergeCell ref="A37:K37"/>
    <mergeCell ref="I11:I17"/>
    <mergeCell ref="J11:J17"/>
    <mergeCell ref="A2:K2"/>
    <mergeCell ref="A22:A23"/>
    <mergeCell ref="D11:D17"/>
    <mergeCell ref="E11:E17"/>
    <mergeCell ref="F11:F17"/>
    <mergeCell ref="A63:D63"/>
    <mergeCell ref="A38:A39"/>
    <mergeCell ref="A47:A50"/>
    <mergeCell ref="A57:A58"/>
    <mergeCell ref="A52:K52"/>
    <mergeCell ref="A56:K56"/>
    <mergeCell ref="A41:K41"/>
    <mergeCell ref="A44:K44"/>
    <mergeCell ref="A45:K45"/>
    <mergeCell ref="A36:K36"/>
    <mergeCell ref="C4:F10"/>
    <mergeCell ref="G4:J10"/>
    <mergeCell ref="H11:H17"/>
    <mergeCell ref="C11:C17"/>
    <mergeCell ref="B4:B17"/>
    <mergeCell ref="A4:A17"/>
    <mergeCell ref="G11:G17"/>
    <mergeCell ref="A31:K31"/>
    <mergeCell ref="A28:A29"/>
  </mergeCells>
  <phoneticPr fontId="1" type="noConversion"/>
  <pageMargins left="0.23622047244094491" right="0.23622047244094491" top="0.55118110236220474" bottom="0.55118110236220474" header="0.31496062992125984" footer="0.31496062992125984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selection activeCell="K60" sqref="K60"/>
    </sheetView>
  </sheetViews>
  <sheetFormatPr defaultRowHeight="12.75"/>
  <cols>
    <col min="1" max="1" width="52.7109375" customWidth="1"/>
    <col min="2" max="2" width="14.7109375" customWidth="1"/>
    <col min="3" max="5" width="11.28515625" customWidth="1"/>
    <col min="6" max="6" width="10" customWidth="1"/>
    <col min="7" max="8" width="13.140625" customWidth="1"/>
    <col min="9" max="9" width="12" customWidth="1"/>
    <col min="10" max="10" width="14.140625" customWidth="1"/>
    <col min="11" max="11" width="13.140625" style="30" customWidth="1"/>
  </cols>
  <sheetData>
    <row r="1" spans="1:14">
      <c r="I1" s="3"/>
      <c r="J1" s="48" t="s">
        <v>57</v>
      </c>
      <c r="K1" s="48"/>
    </row>
    <row r="2" spans="1:14" ht="23.25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26"/>
    </row>
    <row r="4" spans="1:14" ht="5.0999999999999996" customHeight="1">
      <c r="A4" s="44" t="s">
        <v>35</v>
      </c>
      <c r="B4" s="44" t="s">
        <v>32</v>
      </c>
      <c r="C4" s="40" t="s">
        <v>39</v>
      </c>
      <c r="D4" s="40"/>
      <c r="E4" s="40"/>
      <c r="F4" s="40"/>
      <c r="G4" s="40" t="s">
        <v>58</v>
      </c>
      <c r="H4" s="40"/>
      <c r="I4" s="40"/>
      <c r="J4" s="40"/>
      <c r="K4" s="44" t="s">
        <v>45</v>
      </c>
    </row>
    <row r="5" spans="1:14" ht="5.0999999999999996" customHeight="1">
      <c r="A5" s="44"/>
      <c r="B5" s="44"/>
      <c r="C5" s="40"/>
      <c r="D5" s="40"/>
      <c r="E5" s="40"/>
      <c r="F5" s="40"/>
      <c r="G5" s="40"/>
      <c r="H5" s="40"/>
      <c r="I5" s="40"/>
      <c r="J5" s="40"/>
      <c r="K5" s="44"/>
    </row>
    <row r="6" spans="1:14" ht="5.0999999999999996" customHeight="1">
      <c r="A6" s="44"/>
      <c r="B6" s="44"/>
      <c r="C6" s="40"/>
      <c r="D6" s="40"/>
      <c r="E6" s="40"/>
      <c r="F6" s="40"/>
      <c r="G6" s="40"/>
      <c r="H6" s="40"/>
      <c r="I6" s="40"/>
      <c r="J6" s="40"/>
      <c r="K6" s="44"/>
    </row>
    <row r="7" spans="1:14" ht="5.0999999999999996" customHeight="1">
      <c r="A7" s="44"/>
      <c r="B7" s="44"/>
      <c r="C7" s="40"/>
      <c r="D7" s="40"/>
      <c r="E7" s="40"/>
      <c r="F7" s="40"/>
      <c r="G7" s="40"/>
      <c r="H7" s="40"/>
      <c r="I7" s="40"/>
      <c r="J7" s="40"/>
      <c r="K7" s="44"/>
    </row>
    <row r="8" spans="1:14" ht="5.0999999999999996" customHeight="1">
      <c r="A8" s="44"/>
      <c r="B8" s="44"/>
      <c r="C8" s="40"/>
      <c r="D8" s="40"/>
      <c r="E8" s="40"/>
      <c r="F8" s="40"/>
      <c r="G8" s="40"/>
      <c r="H8" s="40"/>
      <c r="I8" s="40"/>
      <c r="J8" s="40"/>
      <c r="K8" s="44"/>
    </row>
    <row r="9" spans="1:14" ht="5.0999999999999996" customHeight="1">
      <c r="A9" s="44"/>
      <c r="B9" s="44"/>
      <c r="C9" s="40"/>
      <c r="D9" s="40"/>
      <c r="E9" s="40"/>
      <c r="F9" s="40"/>
      <c r="G9" s="40"/>
      <c r="H9" s="40"/>
      <c r="I9" s="40"/>
      <c r="J9" s="40"/>
      <c r="K9" s="44"/>
    </row>
    <row r="10" spans="1:14" ht="5.0999999999999996" customHeight="1">
      <c r="A10" s="44"/>
      <c r="B10" s="44"/>
      <c r="C10" s="40"/>
      <c r="D10" s="40"/>
      <c r="E10" s="40"/>
      <c r="F10" s="40"/>
      <c r="G10" s="40"/>
      <c r="H10" s="40"/>
      <c r="I10" s="40"/>
      <c r="J10" s="40"/>
      <c r="K10" s="44"/>
    </row>
    <row r="11" spans="1:14" ht="22.15" customHeight="1">
      <c r="A11" s="44"/>
      <c r="B11" s="44"/>
      <c r="C11" s="50" t="s">
        <v>30</v>
      </c>
      <c r="D11" s="50" t="s">
        <v>31</v>
      </c>
      <c r="E11" s="50" t="s">
        <v>40</v>
      </c>
      <c r="F11" s="44" t="s">
        <v>24</v>
      </c>
      <c r="G11" s="41" t="s">
        <v>54</v>
      </c>
      <c r="H11" s="41" t="s">
        <v>55</v>
      </c>
      <c r="I11" s="44" t="s">
        <v>41</v>
      </c>
      <c r="J11" s="44" t="s">
        <v>36</v>
      </c>
      <c r="K11" s="44"/>
    </row>
    <row r="12" spans="1:14" ht="22.15" customHeight="1">
      <c r="A12" s="44"/>
      <c r="B12" s="44"/>
      <c r="C12" s="50"/>
      <c r="D12" s="50"/>
      <c r="E12" s="50"/>
      <c r="F12" s="44"/>
      <c r="G12" s="42"/>
      <c r="H12" s="42"/>
      <c r="I12" s="44"/>
      <c r="J12" s="44"/>
      <c r="K12" s="44"/>
    </row>
    <row r="13" spans="1:14" ht="22.15" customHeight="1">
      <c r="A13" s="44"/>
      <c r="B13" s="44"/>
      <c r="C13" s="50"/>
      <c r="D13" s="50"/>
      <c r="E13" s="50"/>
      <c r="F13" s="44"/>
      <c r="G13" s="42"/>
      <c r="H13" s="42"/>
      <c r="I13" s="44"/>
      <c r="J13" s="44"/>
      <c r="K13" s="44"/>
    </row>
    <row r="14" spans="1:14" ht="22.15" customHeight="1">
      <c r="A14" s="44"/>
      <c r="B14" s="44"/>
      <c r="C14" s="50"/>
      <c r="D14" s="50"/>
      <c r="E14" s="50"/>
      <c r="F14" s="44"/>
      <c r="G14" s="42"/>
      <c r="H14" s="42"/>
      <c r="I14" s="44"/>
      <c r="J14" s="44"/>
      <c r="K14" s="44"/>
    </row>
    <row r="15" spans="1:14" ht="22.15" customHeight="1">
      <c r="A15" s="44"/>
      <c r="B15" s="44"/>
      <c r="C15" s="50"/>
      <c r="D15" s="50"/>
      <c r="E15" s="50"/>
      <c r="F15" s="44"/>
      <c r="G15" s="42"/>
      <c r="H15" s="42"/>
      <c r="I15" s="44"/>
      <c r="J15" s="44"/>
      <c r="K15" s="44"/>
    </row>
    <row r="16" spans="1:14" ht="22.15" customHeight="1">
      <c r="A16" s="44"/>
      <c r="B16" s="44"/>
      <c r="C16" s="50"/>
      <c r="D16" s="50"/>
      <c r="E16" s="50"/>
      <c r="F16" s="44"/>
      <c r="G16" s="42"/>
      <c r="H16" s="42"/>
      <c r="I16" s="44"/>
      <c r="J16" s="44"/>
      <c r="K16" s="44"/>
      <c r="N16" s="1"/>
    </row>
    <row r="17" spans="1:11" ht="12.75" customHeight="1">
      <c r="A17" s="44"/>
      <c r="B17" s="44"/>
      <c r="C17" s="50"/>
      <c r="D17" s="50"/>
      <c r="E17" s="50"/>
      <c r="F17" s="44"/>
      <c r="G17" s="43"/>
      <c r="H17" s="43"/>
      <c r="I17" s="44"/>
      <c r="J17" s="44"/>
      <c r="K17" s="44"/>
    </row>
    <row r="18" spans="1:1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19" spans="1:11">
      <c r="A19" s="51" t="s">
        <v>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22.5">
      <c r="A20" s="47" t="s">
        <v>43</v>
      </c>
      <c r="B20" s="4" t="s">
        <v>33</v>
      </c>
      <c r="C20" s="18">
        <v>82.32</v>
      </c>
      <c r="D20" s="18">
        <v>40.75</v>
      </c>
      <c r="E20" s="18">
        <v>166.6</v>
      </c>
      <c r="F20" s="29">
        <f>D20*E20</f>
        <v>6788.95</v>
      </c>
      <c r="G20" s="18">
        <v>85.86</v>
      </c>
      <c r="H20" s="18">
        <v>43.31</v>
      </c>
      <c r="I20" s="18">
        <f>E20</f>
        <v>166.6</v>
      </c>
      <c r="J20" s="29">
        <f>H20*I20</f>
        <v>7215.4459999999999</v>
      </c>
      <c r="K20" s="35">
        <f>J20/F20*100</f>
        <v>106.28220858895705</v>
      </c>
    </row>
    <row r="21" spans="1:11" ht="22.5">
      <c r="A21" s="47"/>
      <c r="B21" s="4" t="s">
        <v>34</v>
      </c>
      <c r="C21" s="18"/>
      <c r="D21" s="18"/>
      <c r="E21" s="18"/>
      <c r="F21" s="29">
        <f>D21*E21</f>
        <v>0</v>
      </c>
      <c r="G21" s="18"/>
      <c r="H21" s="18"/>
      <c r="I21" s="18"/>
      <c r="J21" s="29">
        <f>H21*I21</f>
        <v>0</v>
      </c>
      <c r="K21" s="35"/>
    </row>
    <row r="22" spans="1:11" ht="22.5" hidden="1" customHeight="1">
      <c r="A22" s="47" t="s">
        <v>1</v>
      </c>
      <c r="B22" s="4" t="s">
        <v>33</v>
      </c>
      <c r="C22" s="12"/>
      <c r="D22" s="12"/>
      <c r="E22" s="12"/>
      <c r="F22" s="27">
        <f>D22*E22</f>
        <v>0</v>
      </c>
      <c r="G22" s="12"/>
      <c r="H22" s="12"/>
      <c r="I22" s="12">
        <f>E22</f>
        <v>0</v>
      </c>
      <c r="J22" s="27">
        <f>H22*I22</f>
        <v>0</v>
      </c>
      <c r="K22" s="31" t="e">
        <f>J22/F22*100</f>
        <v>#DIV/0!</v>
      </c>
    </row>
    <row r="23" spans="1:11" ht="22.5" hidden="1" customHeight="1">
      <c r="A23" s="47"/>
      <c r="B23" s="4" t="s">
        <v>34</v>
      </c>
      <c r="C23" s="12"/>
      <c r="D23" s="12"/>
      <c r="E23" s="12"/>
      <c r="F23" s="27">
        <f>D23*E23</f>
        <v>0</v>
      </c>
      <c r="G23" s="12"/>
      <c r="H23" s="12"/>
      <c r="I23" s="12"/>
      <c r="J23" s="27">
        <f>H23*I23</f>
        <v>0</v>
      </c>
      <c r="K23" s="31" t="e">
        <f>J23/F23*100</f>
        <v>#DIV/0!</v>
      </c>
    </row>
    <row r="24" spans="1:11" ht="12" customHeight="1">
      <c r="A24" s="24" t="s">
        <v>4</v>
      </c>
      <c r="B24" s="19"/>
      <c r="C24" s="25" t="s">
        <v>3</v>
      </c>
      <c r="D24" s="25" t="s">
        <v>3</v>
      </c>
      <c r="E24" s="19">
        <f>SUM(E20:E23)</f>
        <v>166.6</v>
      </c>
      <c r="F24" s="32">
        <f>SUM(F20:F23)</f>
        <v>6788.95</v>
      </c>
      <c r="G24" s="25" t="s">
        <v>3</v>
      </c>
      <c r="H24" s="25" t="s">
        <v>3</v>
      </c>
      <c r="I24" s="19">
        <f>SUM(I20:I23)</f>
        <v>166.6</v>
      </c>
      <c r="J24" s="32">
        <f>SUM(J20:J23)</f>
        <v>7215.4459999999999</v>
      </c>
      <c r="K24" s="31">
        <f>J24/F24*100</f>
        <v>106.28220858895705</v>
      </c>
    </row>
    <row r="25" spans="1:11" ht="12.75" hidden="1" customHeight="1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2.5" hidden="1" customHeight="1">
      <c r="A26" s="47" t="s">
        <v>0</v>
      </c>
      <c r="B26" s="4" t="s">
        <v>33</v>
      </c>
      <c r="C26" s="12"/>
      <c r="D26" s="12"/>
      <c r="E26" s="12"/>
      <c r="F26" s="12">
        <f>D26*E26</f>
        <v>0</v>
      </c>
      <c r="G26" s="12"/>
      <c r="H26" s="12"/>
      <c r="I26" s="12">
        <f>E26</f>
        <v>0</v>
      </c>
      <c r="J26" s="12">
        <f>H26*I26</f>
        <v>0</v>
      </c>
      <c r="K26" s="22" t="e">
        <f>J26/F26*100</f>
        <v>#DIV/0!</v>
      </c>
    </row>
    <row r="27" spans="1:11" ht="22.5" hidden="1" customHeight="1">
      <c r="A27" s="47"/>
      <c r="B27" s="4" t="s">
        <v>34</v>
      </c>
      <c r="C27" s="12"/>
      <c r="D27" s="12"/>
      <c r="E27" s="12"/>
      <c r="F27" s="12">
        <f>D27*E27</f>
        <v>0</v>
      </c>
      <c r="G27" s="12"/>
      <c r="H27" s="12"/>
      <c r="I27" s="12"/>
      <c r="J27" s="12">
        <f>H27*I27</f>
        <v>0</v>
      </c>
      <c r="K27" s="22" t="e">
        <f>J27/F27*100</f>
        <v>#DIV/0!</v>
      </c>
    </row>
    <row r="28" spans="1:11" ht="22.5" hidden="1" customHeight="1">
      <c r="A28" s="47" t="s">
        <v>1</v>
      </c>
      <c r="B28" s="4" t="s">
        <v>33</v>
      </c>
      <c r="C28" s="12"/>
      <c r="D28" s="12"/>
      <c r="E28" s="12"/>
      <c r="F28" s="12">
        <f>D28*E28</f>
        <v>0</v>
      </c>
      <c r="G28" s="12"/>
      <c r="H28" s="12"/>
      <c r="I28" s="12">
        <f>E28</f>
        <v>0</v>
      </c>
      <c r="J28" s="12">
        <f>H28*I28</f>
        <v>0</v>
      </c>
      <c r="K28" s="22" t="e">
        <f>J28/F28*100</f>
        <v>#DIV/0!</v>
      </c>
    </row>
    <row r="29" spans="1:11" ht="22.5" hidden="1" customHeight="1">
      <c r="A29" s="47"/>
      <c r="B29" s="4" t="s">
        <v>34</v>
      </c>
      <c r="C29" s="12"/>
      <c r="D29" s="12"/>
      <c r="E29" s="12"/>
      <c r="F29" s="12">
        <f>D29*E29</f>
        <v>0</v>
      </c>
      <c r="G29" s="12"/>
      <c r="H29" s="12"/>
      <c r="I29" s="12"/>
      <c r="J29" s="12">
        <f>H29*I29</f>
        <v>0</v>
      </c>
      <c r="K29" s="22" t="e">
        <f>J29/F29*100</f>
        <v>#DIV/0!</v>
      </c>
    </row>
    <row r="30" spans="1:11" ht="12.75" hidden="1" customHeight="1">
      <c r="A30" s="14" t="s">
        <v>6</v>
      </c>
      <c r="B30" s="14"/>
      <c r="C30" s="12" t="s">
        <v>3</v>
      </c>
      <c r="D30" s="12" t="s">
        <v>3</v>
      </c>
      <c r="E30" s="12">
        <f>SUM(E26:E29)</f>
        <v>0</v>
      </c>
      <c r="F30" s="12">
        <f>SUM(F26:F29)</f>
        <v>0</v>
      </c>
      <c r="G30" s="12" t="s">
        <v>3</v>
      </c>
      <c r="H30" s="12" t="s">
        <v>3</v>
      </c>
      <c r="I30" s="12">
        <f>SUM(I26:I29)</f>
        <v>0</v>
      </c>
      <c r="J30" s="12">
        <f>SUM(J26:J29)</f>
        <v>0</v>
      </c>
      <c r="K30" s="22" t="e">
        <f>J30/F30*100</f>
        <v>#DIV/0!</v>
      </c>
    </row>
    <row r="31" spans="1:11" ht="12.75" hidden="1" customHeight="1">
      <c r="A31" s="39" t="s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 hidden="1" customHeight="1">
      <c r="A32" s="10" t="s">
        <v>0</v>
      </c>
      <c r="B32" s="9"/>
      <c r="C32" s="10"/>
      <c r="D32" s="10"/>
      <c r="E32" s="10"/>
      <c r="F32" s="10"/>
      <c r="G32" s="10"/>
      <c r="H32" s="10"/>
      <c r="I32" s="10"/>
      <c r="J32" s="2"/>
      <c r="K32" s="23" t="e">
        <f>J32/F32*100</f>
        <v>#DIV/0!</v>
      </c>
    </row>
    <row r="33" spans="1:11" ht="12.75" hidden="1" customHeight="1">
      <c r="A33" s="10" t="s">
        <v>37</v>
      </c>
      <c r="B33" s="8" t="s">
        <v>3</v>
      </c>
      <c r="C33" s="10"/>
      <c r="D33" s="10"/>
      <c r="E33" s="10"/>
      <c r="F33" s="12">
        <f>D33*E33</f>
        <v>0</v>
      </c>
      <c r="G33" s="12"/>
      <c r="H33" s="12"/>
      <c r="I33" s="12">
        <f>E33</f>
        <v>0</v>
      </c>
      <c r="J33" s="13">
        <f>H33*I33</f>
        <v>0</v>
      </c>
      <c r="K33" s="23" t="e">
        <f>J33/F33*100</f>
        <v>#DIV/0!</v>
      </c>
    </row>
    <row r="34" spans="1:11" ht="12.75" hidden="1" customHeight="1">
      <c r="A34" s="10" t="s">
        <v>38</v>
      </c>
      <c r="B34" s="8" t="s">
        <v>3</v>
      </c>
      <c r="C34" s="10"/>
      <c r="D34" s="10"/>
      <c r="E34" s="10"/>
      <c r="F34" s="12">
        <f>D34*E34</f>
        <v>0</v>
      </c>
      <c r="G34" s="12"/>
      <c r="H34" s="12"/>
      <c r="I34" s="12">
        <f>E34</f>
        <v>0</v>
      </c>
      <c r="J34" s="13">
        <f>H34*I34</f>
        <v>0</v>
      </c>
      <c r="K34" s="23" t="e">
        <f>J34/F34*100</f>
        <v>#DIV/0!</v>
      </c>
    </row>
    <row r="35" spans="1:11" ht="12.75" hidden="1" customHeight="1">
      <c r="A35" s="14" t="s">
        <v>8</v>
      </c>
      <c r="B35" s="8" t="s">
        <v>3</v>
      </c>
      <c r="C35" s="12" t="s">
        <v>3</v>
      </c>
      <c r="D35" s="12" t="s">
        <v>3</v>
      </c>
      <c r="E35" s="12">
        <f>SUM(D32:D34)</f>
        <v>0</v>
      </c>
      <c r="F35" s="12">
        <f>SUM(F33:F34)</f>
        <v>0</v>
      </c>
      <c r="G35" s="12" t="s">
        <v>3</v>
      </c>
      <c r="H35" s="12" t="s">
        <v>3</v>
      </c>
      <c r="I35" s="12">
        <f>SUM(H32:H34)</f>
        <v>0</v>
      </c>
      <c r="J35" s="12">
        <f>SUM(I32:I34)</f>
        <v>0</v>
      </c>
      <c r="K35" s="23" t="e">
        <f>J35/F35*100</f>
        <v>#DIV/0!</v>
      </c>
    </row>
    <row r="36" spans="1:11">
      <c r="A36" s="39" t="s">
        <v>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.75" hidden="1" customHeight="1">
      <c r="A37" s="39" t="s">
        <v>10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22.5" hidden="1" customHeight="1">
      <c r="A38" s="47" t="s">
        <v>0</v>
      </c>
      <c r="B38" s="4" t="s">
        <v>33</v>
      </c>
      <c r="C38" s="12"/>
      <c r="D38" s="12"/>
      <c r="E38" s="12"/>
      <c r="F38" s="12">
        <f>D38*E38</f>
        <v>0</v>
      </c>
      <c r="G38" s="12"/>
      <c r="H38" s="12"/>
      <c r="I38" s="12">
        <f>E38</f>
        <v>0</v>
      </c>
      <c r="J38" s="12">
        <f>H38*I38</f>
        <v>0</v>
      </c>
      <c r="K38" s="22" t="e">
        <f>J38/F38*100</f>
        <v>#DIV/0!</v>
      </c>
    </row>
    <row r="39" spans="1:11" ht="22.5" hidden="1" customHeight="1">
      <c r="A39" s="47"/>
      <c r="B39" s="4" t="s">
        <v>34</v>
      </c>
      <c r="C39" s="12"/>
      <c r="D39" s="12"/>
      <c r="E39" s="12"/>
      <c r="F39" s="12">
        <f>D39*E39</f>
        <v>0</v>
      </c>
      <c r="G39" s="12"/>
      <c r="H39" s="12"/>
      <c r="I39" s="12"/>
      <c r="J39" s="12">
        <f>H39*I39</f>
        <v>0</v>
      </c>
      <c r="K39" s="22" t="e">
        <f>J39/F39*100</f>
        <v>#DIV/0!</v>
      </c>
    </row>
    <row r="40" spans="1:11" ht="12.75" hidden="1" customHeight="1">
      <c r="A40" s="14" t="s">
        <v>11</v>
      </c>
      <c r="B40" s="14"/>
      <c r="C40" s="12" t="s">
        <v>3</v>
      </c>
      <c r="D40" s="12" t="s">
        <v>3</v>
      </c>
      <c r="E40" s="12">
        <f>SUM(E38:E39)</f>
        <v>0</v>
      </c>
      <c r="F40" s="12">
        <f>SUM(F38:F39)</f>
        <v>0</v>
      </c>
      <c r="G40" s="12" t="s">
        <v>3</v>
      </c>
      <c r="H40" s="12" t="s">
        <v>3</v>
      </c>
      <c r="I40" s="12">
        <f>SUM(I38:I39)</f>
        <v>0</v>
      </c>
      <c r="J40" s="12">
        <f>SUM(J38:J39)</f>
        <v>0</v>
      </c>
      <c r="K40" s="22" t="e">
        <f>J40/F40*100</f>
        <v>#DIV/0!</v>
      </c>
    </row>
    <row r="41" spans="1:11">
      <c r="A41" s="39" t="s">
        <v>12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22.5">
      <c r="A42" s="10" t="s">
        <v>47</v>
      </c>
      <c r="B42" s="4" t="s">
        <v>34</v>
      </c>
      <c r="C42" s="12">
        <v>5585</v>
      </c>
      <c r="D42" s="12">
        <v>5585</v>
      </c>
      <c r="E42" s="12">
        <v>1.5322199999999999</v>
      </c>
      <c r="F42" s="27">
        <f>D42*E42</f>
        <v>8557.448699999999</v>
      </c>
      <c r="G42" s="12">
        <v>5780.47</v>
      </c>
      <c r="H42" s="12">
        <v>5780.47</v>
      </c>
      <c r="I42" s="12">
        <f>E42</f>
        <v>1.5322199999999999</v>
      </c>
      <c r="J42" s="27">
        <f>H42*I42</f>
        <v>8856.951743399999</v>
      </c>
      <c r="K42" s="31">
        <f>J42/F42*100</f>
        <v>103.49991047448523</v>
      </c>
    </row>
    <row r="43" spans="1:11">
      <c r="A43" s="14" t="s">
        <v>13</v>
      </c>
      <c r="B43" s="14"/>
      <c r="C43" s="12" t="s">
        <v>3</v>
      </c>
      <c r="D43" s="12" t="s">
        <v>3</v>
      </c>
      <c r="E43" s="36">
        <f>SUM(E42:E42)</f>
        <v>1.5322199999999999</v>
      </c>
      <c r="F43" s="33">
        <f>SUM(F42:F42)</f>
        <v>8557.448699999999</v>
      </c>
      <c r="G43" s="12" t="s">
        <v>3</v>
      </c>
      <c r="H43" s="12" t="s">
        <v>3</v>
      </c>
      <c r="I43" s="36">
        <f>SUM(I42:I42)</f>
        <v>1.5322199999999999</v>
      </c>
      <c r="J43" s="33">
        <f>SUM(J42:J42)</f>
        <v>8856.951743399999</v>
      </c>
      <c r="K43" s="31">
        <f>J43/F43*100</f>
        <v>103.49991047448523</v>
      </c>
    </row>
    <row r="44" spans="1:11">
      <c r="A44" s="39" t="s">
        <v>14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A45" s="39" t="s">
        <v>15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6.25" customHeight="1">
      <c r="A46" s="15" t="s">
        <v>48</v>
      </c>
      <c r="B46" s="15" t="s">
        <v>25</v>
      </c>
      <c r="C46" s="18">
        <v>5.6</v>
      </c>
      <c r="D46" s="18">
        <v>5.6</v>
      </c>
      <c r="E46" s="18">
        <v>5078.51</v>
      </c>
      <c r="F46" s="29">
        <f>D46*E46</f>
        <v>28439.655999999999</v>
      </c>
      <c r="G46" s="18">
        <v>5.71</v>
      </c>
      <c r="H46" s="18">
        <v>5.71</v>
      </c>
      <c r="I46" s="18">
        <f>E46</f>
        <v>5078.51</v>
      </c>
      <c r="J46" s="29">
        <f>H46*I46</f>
        <v>28998.292100000002</v>
      </c>
      <c r="K46" s="35">
        <f t="shared" ref="K46:K51" si="0">J46/F46*100</f>
        <v>101.96428571428572</v>
      </c>
    </row>
    <row r="47" spans="1:11" ht="29.25" customHeight="1">
      <c r="A47" s="47" t="s">
        <v>48</v>
      </c>
      <c r="B47" s="15" t="s">
        <v>26</v>
      </c>
      <c r="C47" s="18" t="s">
        <v>3</v>
      </c>
      <c r="D47" s="18" t="s">
        <v>3</v>
      </c>
      <c r="E47" s="17">
        <v>5.79</v>
      </c>
      <c r="F47" s="28">
        <f>SUM(F48:F50)</f>
        <v>32.423999999999999</v>
      </c>
      <c r="G47" s="18" t="s">
        <v>3</v>
      </c>
      <c r="H47" s="18" t="s">
        <v>3</v>
      </c>
      <c r="I47" s="17">
        <f>SUM(I48:I50)</f>
        <v>5.79</v>
      </c>
      <c r="J47" s="28">
        <f>SUM(J48:J50)</f>
        <v>33.060900000000004</v>
      </c>
      <c r="K47" s="35">
        <f t="shared" si="0"/>
        <v>101.96428571428572</v>
      </c>
    </row>
    <row r="48" spans="1:11" ht="25.15" customHeight="1">
      <c r="A48" s="47"/>
      <c r="B48" s="16" t="s">
        <v>27</v>
      </c>
      <c r="C48" s="18">
        <v>5.6</v>
      </c>
      <c r="D48" s="18">
        <v>5.6</v>
      </c>
      <c r="E48" s="18">
        <v>0.28999999999999998</v>
      </c>
      <c r="F48" s="29">
        <f>D48*E48</f>
        <v>1.6239999999999999</v>
      </c>
      <c r="G48" s="18">
        <v>5.71</v>
      </c>
      <c r="H48" s="18">
        <v>5.71</v>
      </c>
      <c r="I48" s="18">
        <f>E48</f>
        <v>0.28999999999999998</v>
      </c>
      <c r="J48" s="29">
        <f>H48*I48</f>
        <v>1.6558999999999999</v>
      </c>
      <c r="K48" s="35">
        <f t="shared" si="0"/>
        <v>101.96428571428571</v>
      </c>
    </row>
    <row r="49" spans="1:11" ht="25.15" customHeight="1">
      <c r="A49" s="47"/>
      <c r="B49" s="16" t="s">
        <v>28</v>
      </c>
      <c r="C49" s="18">
        <v>5.6</v>
      </c>
      <c r="D49" s="18">
        <v>5.6</v>
      </c>
      <c r="E49" s="18">
        <v>0.09</v>
      </c>
      <c r="F49" s="29">
        <f>D49*E49</f>
        <v>0.504</v>
      </c>
      <c r="G49" s="18">
        <v>5.71</v>
      </c>
      <c r="H49" s="18">
        <v>5.71</v>
      </c>
      <c r="I49" s="18">
        <f>E49</f>
        <v>0.09</v>
      </c>
      <c r="J49" s="29">
        <f>H49*I49</f>
        <v>0.51390000000000002</v>
      </c>
      <c r="K49" s="35">
        <f t="shared" si="0"/>
        <v>101.96428571428571</v>
      </c>
    </row>
    <row r="50" spans="1:11" ht="13.5" customHeight="1">
      <c r="A50" s="47"/>
      <c r="B50" s="16" t="s">
        <v>29</v>
      </c>
      <c r="C50" s="18">
        <v>5.6</v>
      </c>
      <c r="D50" s="18">
        <v>5.6</v>
      </c>
      <c r="E50" s="18">
        <v>5.41</v>
      </c>
      <c r="F50" s="29">
        <f>D50*E50</f>
        <v>30.295999999999999</v>
      </c>
      <c r="G50" s="18">
        <v>5.71</v>
      </c>
      <c r="H50" s="18">
        <v>5.71</v>
      </c>
      <c r="I50" s="18">
        <f>E50</f>
        <v>5.41</v>
      </c>
      <c r="J50" s="29">
        <f>H50*I50</f>
        <v>30.891100000000002</v>
      </c>
      <c r="K50" s="35">
        <f t="shared" si="0"/>
        <v>101.96428571428572</v>
      </c>
    </row>
    <row r="51" spans="1:11">
      <c r="A51" s="14" t="s">
        <v>16</v>
      </c>
      <c r="B51" s="14"/>
      <c r="C51" s="12" t="s">
        <v>3</v>
      </c>
      <c r="D51" s="12" t="s">
        <v>3</v>
      </c>
      <c r="E51" s="37">
        <f>E46+E47</f>
        <v>5084.3</v>
      </c>
      <c r="F51" s="34">
        <f>F46+F47</f>
        <v>28472.079999999998</v>
      </c>
      <c r="G51" s="18" t="s">
        <v>3</v>
      </c>
      <c r="H51" s="18" t="s">
        <v>3</v>
      </c>
      <c r="I51" s="37">
        <f>I46+I47</f>
        <v>5084.3</v>
      </c>
      <c r="J51" s="33">
        <f>J46+J47</f>
        <v>29031.353000000003</v>
      </c>
      <c r="K51" s="31">
        <f t="shared" si="0"/>
        <v>101.96428571428572</v>
      </c>
    </row>
    <row r="52" spans="1:11">
      <c r="A52" s="39" t="s">
        <v>17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" customHeight="1">
      <c r="A53" s="10" t="s">
        <v>44</v>
      </c>
      <c r="B53" s="4" t="s">
        <v>34</v>
      </c>
      <c r="C53" s="12">
        <v>30.81</v>
      </c>
      <c r="D53" s="12">
        <v>30.81</v>
      </c>
      <c r="E53" s="12">
        <v>51.03</v>
      </c>
      <c r="F53" s="27">
        <f>D53*E53</f>
        <v>1572.2343000000001</v>
      </c>
      <c r="G53" s="12">
        <v>31.42</v>
      </c>
      <c r="H53" s="12">
        <v>31.42</v>
      </c>
      <c r="I53" s="12">
        <f>E53</f>
        <v>51.03</v>
      </c>
      <c r="J53" s="27">
        <f>H53*I53</f>
        <v>1603.3626000000002</v>
      </c>
      <c r="K53" s="31">
        <f>J53/F53*100</f>
        <v>101.97987666342097</v>
      </c>
    </row>
    <row r="54" spans="1:11" ht="0.75" hidden="1" customHeight="1">
      <c r="A54" s="10" t="s">
        <v>1</v>
      </c>
      <c r="B54" s="10"/>
      <c r="C54" s="12"/>
      <c r="D54" s="12"/>
      <c r="E54" s="12"/>
      <c r="F54" s="27">
        <f>D54*E54</f>
        <v>0</v>
      </c>
      <c r="G54" s="12"/>
      <c r="H54" s="12"/>
      <c r="I54" s="12">
        <f>E54</f>
        <v>0</v>
      </c>
      <c r="J54" s="27">
        <f>H54*I54</f>
        <v>0</v>
      </c>
      <c r="K54" s="31" t="e">
        <f>J54/F54*100</f>
        <v>#DIV/0!</v>
      </c>
    </row>
    <row r="55" spans="1:11">
      <c r="A55" s="14" t="s">
        <v>18</v>
      </c>
      <c r="B55" s="14"/>
      <c r="C55" s="12" t="s">
        <v>3</v>
      </c>
      <c r="D55" s="12" t="s">
        <v>3</v>
      </c>
      <c r="E55" s="36">
        <f>SUM(E53:E54)</f>
        <v>51.03</v>
      </c>
      <c r="F55" s="33">
        <f>SUM(F53:F54)</f>
        <v>1572.2343000000001</v>
      </c>
      <c r="G55" s="12" t="s">
        <v>3</v>
      </c>
      <c r="H55" s="12" t="s">
        <v>3</v>
      </c>
      <c r="I55" s="36">
        <f>SUM(I53:I54)</f>
        <v>51.03</v>
      </c>
      <c r="J55" s="33">
        <f>SUM(J53:J54)</f>
        <v>1603.3626000000002</v>
      </c>
      <c r="K55" s="31">
        <f>J55/F55*100</f>
        <v>101.97987666342097</v>
      </c>
    </row>
    <row r="56" spans="1:11">
      <c r="A56" s="39" t="s">
        <v>19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22.5">
      <c r="A57" s="47" t="s">
        <v>46</v>
      </c>
      <c r="B57" s="4" t="s">
        <v>33</v>
      </c>
      <c r="C57" s="12">
        <v>2.4500000000000002</v>
      </c>
      <c r="D57" s="12">
        <v>2.4500000000000002</v>
      </c>
      <c r="E57" s="12">
        <v>4876.41</v>
      </c>
      <c r="F57" s="27">
        <f>D57*E57</f>
        <v>11947.2045</v>
      </c>
      <c r="G57" s="12">
        <v>2.52</v>
      </c>
      <c r="H57" s="12">
        <v>2.52</v>
      </c>
      <c r="I57" s="12">
        <f>E57</f>
        <v>4876.41</v>
      </c>
      <c r="J57" s="27">
        <f>H57*I57</f>
        <v>12288.5532</v>
      </c>
      <c r="K57" s="31">
        <f>J57/F57*100</f>
        <v>102.85714285714288</v>
      </c>
    </row>
    <row r="58" spans="1:11" ht="22.5">
      <c r="A58" s="47"/>
      <c r="B58" s="4" t="s">
        <v>34</v>
      </c>
      <c r="C58" s="12"/>
      <c r="D58" s="12"/>
      <c r="E58" s="12">
        <v>0</v>
      </c>
      <c r="F58" s="12">
        <f>D58*E58</f>
        <v>0</v>
      </c>
      <c r="G58" s="12"/>
      <c r="H58" s="12"/>
      <c r="I58" s="12"/>
      <c r="J58" s="12">
        <f>H58*I58</f>
        <v>0</v>
      </c>
      <c r="K58" s="31"/>
    </row>
    <row r="59" spans="1:11" ht="12.75" hidden="1" customHeight="1">
      <c r="A59" s="10" t="s">
        <v>20</v>
      </c>
      <c r="B59" s="10"/>
      <c r="C59" s="12"/>
      <c r="D59" s="12"/>
      <c r="E59" s="12"/>
      <c r="F59" s="12"/>
      <c r="G59" s="12"/>
      <c r="H59" s="12"/>
      <c r="I59" s="12"/>
      <c r="J59" s="12"/>
      <c r="K59" s="31" t="e">
        <f>J59/F59*100</f>
        <v>#DIV/0!</v>
      </c>
    </row>
    <row r="60" spans="1:11">
      <c r="A60" s="14" t="s">
        <v>21</v>
      </c>
      <c r="B60" s="14"/>
      <c r="C60" s="12" t="s">
        <v>3</v>
      </c>
      <c r="D60" s="12" t="s">
        <v>3</v>
      </c>
      <c r="E60" s="36">
        <f>SUM(E57:E58)</f>
        <v>4876.41</v>
      </c>
      <c r="F60" s="33">
        <f>SUM(F57:F58)</f>
        <v>11947.2045</v>
      </c>
      <c r="G60" s="12" t="s">
        <v>3</v>
      </c>
      <c r="H60" s="12" t="s">
        <v>3</v>
      </c>
      <c r="I60" s="36">
        <f>SUM(I57:I58)</f>
        <v>4876.41</v>
      </c>
      <c r="J60" s="33">
        <f>SUM(J57:J58)</f>
        <v>12288.5532</v>
      </c>
      <c r="K60" s="31">
        <f>J60/F60*100</f>
        <v>102.85714285714288</v>
      </c>
    </row>
    <row r="61" spans="1:11">
      <c r="A61" s="14" t="s">
        <v>22</v>
      </c>
      <c r="B61" s="14"/>
      <c r="C61" s="12" t="s">
        <v>3</v>
      </c>
      <c r="D61" s="12" t="s">
        <v>3</v>
      </c>
      <c r="E61" s="12" t="s">
        <v>3</v>
      </c>
      <c r="F61" s="33">
        <f>F24+F30+F35+F40+F43+F51+F55+F60</f>
        <v>57337.917499999989</v>
      </c>
      <c r="G61" s="12" t="s">
        <v>3</v>
      </c>
      <c r="H61" s="12" t="s">
        <v>3</v>
      </c>
      <c r="I61" s="12" t="s">
        <v>3</v>
      </c>
      <c r="J61" s="33">
        <f>J24+J30+J35+J40+J43+J51+J55+J60</f>
        <v>58995.666543400002</v>
      </c>
      <c r="K61" s="38">
        <f>J61/F61*100</f>
        <v>102.89119158085924</v>
      </c>
    </row>
    <row r="62" spans="1:11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customHeight="1">
      <c r="A63" s="45" t="s">
        <v>49</v>
      </c>
      <c r="B63" s="45"/>
      <c r="C63" s="46"/>
      <c r="D63" s="46"/>
      <c r="E63" s="6"/>
      <c r="F63" s="6"/>
      <c r="G63" s="6"/>
      <c r="H63" s="6"/>
      <c r="I63" s="6"/>
      <c r="J63" s="6"/>
      <c r="K63" s="6"/>
    </row>
    <row r="64" spans="1:11">
      <c r="A64" s="6" t="s">
        <v>23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20"/>
      <c r="B65" s="20"/>
      <c r="C65" s="20"/>
      <c r="D65" s="20"/>
      <c r="E65" s="20"/>
      <c r="K65"/>
    </row>
    <row r="66" spans="1:11">
      <c r="A66" s="21" t="s">
        <v>50</v>
      </c>
      <c r="B66" s="20"/>
      <c r="C66" s="20"/>
      <c r="D66" s="20"/>
      <c r="E66" s="20"/>
      <c r="K66"/>
    </row>
    <row r="67" spans="1:11">
      <c r="A67" s="20"/>
      <c r="B67" s="20"/>
      <c r="C67" s="20"/>
      <c r="D67" s="20"/>
      <c r="E67" s="20"/>
      <c r="K67"/>
    </row>
    <row r="68" spans="1:11">
      <c r="A68" s="20"/>
      <c r="B68" s="20"/>
      <c r="C68" s="20"/>
      <c r="D68" s="20"/>
      <c r="E68" s="20"/>
      <c r="K68"/>
    </row>
    <row r="69" spans="1:11">
      <c r="A69" s="20"/>
      <c r="B69" s="20"/>
      <c r="C69" s="20"/>
      <c r="D69" s="20"/>
      <c r="E69" s="20"/>
      <c r="K69"/>
    </row>
    <row r="70" spans="1:11">
      <c r="A70" s="6"/>
      <c r="B70" s="6"/>
      <c r="K70"/>
    </row>
  </sheetData>
  <mergeCells count="33">
    <mergeCell ref="A47:A50"/>
    <mergeCell ref="A52:K52"/>
    <mergeCell ref="A56:K56"/>
    <mergeCell ref="A57:A58"/>
    <mergeCell ref="A63:D63"/>
    <mergeCell ref="A36:K36"/>
    <mergeCell ref="A37:K37"/>
    <mergeCell ref="A38:A39"/>
    <mergeCell ref="A41:K41"/>
    <mergeCell ref="A44:K44"/>
    <mergeCell ref="A45:K45"/>
    <mergeCell ref="A20:A21"/>
    <mergeCell ref="A22:A23"/>
    <mergeCell ref="A25:K25"/>
    <mergeCell ref="A26:A27"/>
    <mergeCell ref="A28:A29"/>
    <mergeCell ref="A31:K31"/>
    <mergeCell ref="F11:F17"/>
    <mergeCell ref="G11:G17"/>
    <mergeCell ref="H11:H17"/>
    <mergeCell ref="I11:I17"/>
    <mergeCell ref="J11:J17"/>
    <mergeCell ref="A19:K19"/>
    <mergeCell ref="J1:K1"/>
    <mergeCell ref="A2:K2"/>
    <mergeCell ref="A4:A17"/>
    <mergeCell ref="B4:B17"/>
    <mergeCell ref="C4:F10"/>
    <mergeCell ref="G4:J10"/>
    <mergeCell ref="K4:K17"/>
    <mergeCell ref="C11:C17"/>
    <mergeCell ref="D11:D17"/>
    <mergeCell ref="E11:E17"/>
  </mergeCells>
  <pageMargins left="0.51181102362204722" right="0.51181102362204722" top="0.55118110236220474" bottom="0.55118110236220474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на 1 полугодие 2016</vt:lpstr>
      <vt:lpstr>факт на 2 полугодие 2016</vt:lpstr>
    </vt:vector>
  </TitlesOfParts>
  <Company>RST 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Malycheva</dc:creator>
  <cp:lastModifiedBy>T.I.</cp:lastModifiedBy>
  <cp:lastPrinted>2015-11-03T08:30:23Z</cp:lastPrinted>
  <dcterms:created xsi:type="dcterms:W3CDTF">2011-04-13T06:43:01Z</dcterms:created>
  <dcterms:modified xsi:type="dcterms:W3CDTF">2016-02-03T11:44:51Z</dcterms:modified>
</cp:coreProperties>
</file>